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firstSheet="1" activeTab="1"/>
  </bookViews>
  <sheets>
    <sheet name="CB_DATA_" sheetId="1" state="hidden" r:id="rId1"/>
    <sheet name="Plane crashes - 1" sheetId="2" r:id="rId2"/>
    <sheet name="Variant 2" sheetId="3" r:id="rId3"/>
  </sheets>
  <definedNames>
    <definedName name="CB_f4ea26e2614d44628f6e82e8495fa7c2" localSheetId="2" hidden="1">'Variant 2'!$D$10</definedName>
    <definedName name="CBWorkbookPriority" localSheetId="0" hidden="1">-1617428790</definedName>
    <definedName name="CBx_83751c697952482cbaa3780f23403c13" localSheetId="0" hidden="1">"'CB_DATA_'!$A$1"</definedName>
    <definedName name="CBx_e335ed33c9534a5fa4b6f23526a35d52" localSheetId="0" hidden="1">"'Plane crashes - 1'!$A$1"</definedName>
    <definedName name="CBx_f62754c3bfe147059ea54949df534240" localSheetId="0" hidden="1">"'Variant 2'!$A$1"</definedName>
    <definedName name="CBx_Sheet_Guid" localSheetId="0" hidden="1">"'83751c69-7952-482c-baa3-780f23403c13"</definedName>
    <definedName name="CBx_Sheet_Guid" localSheetId="1" hidden="1">"'e335ed33-c953-4a5f-a4b6-f23526a35d52"</definedName>
    <definedName name="CBx_Sheet_Guid" localSheetId="2" hidden="1">"'f62754c3bfe147059ea54949df534240"</definedName>
    <definedName name="CBx_StorageType" localSheetId="0" hidden="1">1</definedName>
    <definedName name="CBx_StorageType" localSheetId="1" hidden="1">1</definedName>
    <definedName name="RiskAutoStopPercChange">1.5</definedName>
    <definedName name="RiskCollectDistributionSamples">0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5000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</definedNames>
  <calcPr fullCalcOnLoad="1"/>
</workbook>
</file>

<file path=xl/sharedStrings.xml><?xml version="1.0" encoding="utf-8"?>
<sst xmlns="http://schemas.openxmlformats.org/spreadsheetml/2006/main" count="17" uniqueCount="9">
  <si>
    <r>
      <t>Mean crashes per month (</t>
    </r>
    <r>
      <rPr>
        <i/>
        <sz val="10"/>
        <rFont val="Symbol"/>
        <family val="1"/>
      </rPr>
      <t>l</t>
    </r>
    <r>
      <rPr>
        <sz val="10"/>
        <rFont val="Arial"/>
        <family val="0"/>
      </rPr>
      <t>)</t>
    </r>
  </si>
  <si>
    <r>
      <t>Number of months (</t>
    </r>
    <r>
      <rPr>
        <i/>
        <sz val="10"/>
        <rFont val="Arial"/>
        <family val="2"/>
      </rPr>
      <t>t</t>
    </r>
    <r>
      <rPr>
        <sz val="10"/>
        <rFont val="Arial"/>
        <family val="0"/>
      </rPr>
      <t>)</t>
    </r>
  </si>
  <si>
    <t>Accidents in period t</t>
  </si>
  <si>
    <t>Total cost</t>
  </si>
  <si>
    <t>Accident #</t>
  </si>
  <si>
    <t>Cumulative cost of accidents</t>
  </si>
  <si>
    <t>Plane crashes</t>
  </si>
  <si>
    <r>
      <t>Problem:</t>
    </r>
    <r>
      <rPr>
        <sz val="10"/>
        <rFont val="Times New Roman"/>
        <family val="1"/>
      </rPr>
      <t xml:space="preserve"> A company insures aeroplanes. They crash at a rate of 0.23 crashes per month. Each crash costs $Lognormal(120,52) million. What is the distribution of cost to the company for the next five years?</t>
    </r>
  </si>
  <si>
    <t>or much better…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</si>
</sst>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</numFmts>
  <fonts count="48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Arial"/>
      <family val="2"/>
    </font>
    <font>
      <i/>
      <sz val="10"/>
      <name val="Symbol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1" fillId="0" borderId="16" xfId="0" applyFont="1" applyBorder="1" applyAlignment="1">
      <alignment/>
    </xf>
    <xf numFmtId="0" fontId="11" fillId="0" borderId="13" xfId="0" applyFont="1" applyBorder="1" applyAlignment="1">
      <alignment/>
    </xf>
    <xf numFmtId="0" fontId="13" fillId="33" borderId="19" xfId="0" applyFont="1" applyFill="1" applyBorder="1" applyAlignment="1">
      <alignment horizontal="center" wrapText="1"/>
    </xf>
    <xf numFmtId="0" fontId="13" fillId="33" borderId="19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 vertical="distributed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182" fontId="12" fillId="34" borderId="20" xfId="0" applyNumberFormat="1" applyFont="1" applyFill="1" applyBorder="1" applyAlignment="1">
      <alignment/>
    </xf>
    <xf numFmtId="182" fontId="12" fillId="0" borderId="2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35" borderId="21" xfId="0" applyFont="1" applyFill="1" applyBorder="1" applyAlignment="1">
      <alignment horizontal="left" vertical="center" wrapText="1"/>
    </xf>
    <xf numFmtId="0" fontId="5" fillId="35" borderId="22" xfId="0" applyFont="1" applyFill="1" applyBorder="1" applyAlignment="1">
      <alignment horizontal="left" vertical="center" wrapText="1"/>
    </xf>
    <xf numFmtId="0" fontId="5" fillId="35" borderId="23" xfId="0" applyFont="1" applyFill="1" applyBorder="1" applyAlignment="1">
      <alignment horizontal="left" vertical="center" wrapText="1"/>
    </xf>
    <xf numFmtId="0" fontId="5" fillId="35" borderId="24" xfId="0" applyFont="1" applyFill="1" applyBorder="1" applyAlignment="1">
      <alignment horizontal="left" vertical="center" wrapText="1"/>
    </xf>
    <xf numFmtId="0" fontId="5" fillId="35" borderId="25" xfId="0" applyFont="1" applyFill="1" applyBorder="1" applyAlignment="1">
      <alignment horizontal="left" vertical="center" wrapText="1"/>
    </xf>
    <xf numFmtId="0" fontId="5" fillId="35" borderId="26" xfId="0" applyFont="1" applyFill="1" applyBorder="1" applyAlignment="1">
      <alignment horizontal="left" vertical="center" wrapText="1"/>
    </xf>
    <xf numFmtId="0" fontId="5" fillId="35" borderId="21" xfId="0" applyFont="1" applyFill="1" applyBorder="1" applyAlignment="1">
      <alignment horizontal="left" wrapText="1"/>
    </xf>
    <xf numFmtId="0" fontId="5" fillId="35" borderId="22" xfId="0" applyFont="1" applyFill="1" applyBorder="1" applyAlignment="1">
      <alignment horizontal="left" wrapText="1"/>
    </xf>
    <xf numFmtId="0" fontId="5" fillId="35" borderId="23" xfId="0" applyFont="1" applyFill="1" applyBorder="1" applyAlignment="1">
      <alignment horizontal="left" wrapText="1"/>
    </xf>
    <xf numFmtId="0" fontId="5" fillId="35" borderId="24" xfId="0" applyFont="1" applyFill="1" applyBorder="1" applyAlignment="1">
      <alignment horizontal="left" wrapText="1"/>
    </xf>
    <xf numFmtId="0" fontId="5" fillId="35" borderId="25" xfId="0" applyFont="1" applyFill="1" applyBorder="1" applyAlignment="1">
      <alignment horizontal="left" wrapText="1"/>
    </xf>
    <xf numFmtId="0" fontId="5" fillId="35" borderId="26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12</xdr:row>
      <xdr:rowOff>76200</xdr:rowOff>
    </xdr:from>
    <xdr:to>
      <xdr:col>9</xdr:col>
      <xdr:colOff>666750</xdr:colOff>
      <xdr:row>27</xdr:row>
      <xdr:rowOff>19050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933700"/>
          <a:ext cx="3657600" cy="23717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85725</xdr:colOff>
      <xdr:row>19</xdr:row>
      <xdr:rowOff>152400</xdr:rowOff>
    </xdr:from>
    <xdr:to>
      <xdr:col>9</xdr:col>
      <xdr:colOff>514350</xdr:colOff>
      <xdr:row>23</xdr:row>
      <xdr:rowOff>28575</xdr:rowOff>
    </xdr:to>
    <xdr:sp>
      <xdr:nvSpPr>
        <xdr:cNvPr id="2" name="Text 7"/>
        <xdr:cNvSpPr txBox="1">
          <a:spLocks noChangeArrowheads="1"/>
        </xdr:cNvSpPr>
      </xdr:nvSpPr>
      <xdr:spPr>
        <a:xfrm>
          <a:off x="5086350" y="4143375"/>
          <a:ext cx="9620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Poisson(13.8) unlikely to exceed 30</a:t>
          </a:r>
        </a:p>
      </xdr:txBody>
    </xdr:sp>
    <xdr:clientData/>
  </xdr:twoCellAnchor>
  <xdr:twoCellAnchor>
    <xdr:from>
      <xdr:col>1</xdr:col>
      <xdr:colOff>1095375</xdr:colOff>
      <xdr:row>26</xdr:row>
      <xdr:rowOff>76200</xdr:rowOff>
    </xdr:from>
    <xdr:to>
      <xdr:col>9</xdr:col>
      <xdr:colOff>171450</xdr:colOff>
      <xdr:row>41</xdr:row>
      <xdr:rowOff>95250</xdr:rowOff>
    </xdr:to>
    <xdr:sp>
      <xdr:nvSpPr>
        <xdr:cNvPr id="3" name="Line 13"/>
        <xdr:cNvSpPr>
          <a:spLocks/>
        </xdr:cNvSpPr>
      </xdr:nvSpPr>
      <xdr:spPr>
        <a:xfrm flipV="1">
          <a:off x="1295400" y="5200650"/>
          <a:ext cx="4410075" cy="2447925"/>
        </a:xfrm>
        <a:prstGeom prst="line">
          <a:avLst/>
        </a:prstGeom>
        <a:noFill/>
        <a:ln w="19050" cmpd="sng">
          <a:solidFill>
            <a:srgbClr val="993366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247650</xdr:colOff>
      <xdr:row>0</xdr:row>
      <xdr:rowOff>66675</xdr:rowOff>
    </xdr:from>
    <xdr:to>
      <xdr:col>4</xdr:col>
      <xdr:colOff>104775</xdr:colOff>
      <xdr:row>2</xdr:row>
      <xdr:rowOff>85725</xdr:rowOff>
    </xdr:to>
    <xdr:pic>
      <xdr:nvPicPr>
        <xdr:cNvPr id="4" name="Picture 4" descr="vose software 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66675"/>
          <a:ext cx="2428875" cy="819150"/>
        </a:xfrm>
        <a:prstGeom prst="rect">
          <a:avLst/>
        </a:prstGeom>
        <a:noFill/>
        <a:ln w="3175" cmpd="sng">
          <a:solidFill>
            <a:srgbClr val="17375E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0000000000000000000000000000000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" name="CB_0000000000000000000000000000000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7" name="CB_000000000000000000000000000000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12</xdr:row>
      <xdr:rowOff>76200</xdr:rowOff>
    </xdr:from>
    <xdr:to>
      <xdr:col>9</xdr:col>
      <xdr:colOff>619125</xdr:colOff>
      <xdr:row>27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457450"/>
          <a:ext cx="3657600" cy="23717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85725</xdr:colOff>
      <xdr:row>19</xdr:row>
      <xdr:rowOff>152400</xdr:rowOff>
    </xdr:from>
    <xdr:to>
      <xdr:col>9</xdr:col>
      <xdr:colOff>514350</xdr:colOff>
      <xdr:row>23</xdr:row>
      <xdr:rowOff>28575</xdr:rowOff>
    </xdr:to>
    <xdr:sp>
      <xdr:nvSpPr>
        <xdr:cNvPr id="2" name="Text 7"/>
        <xdr:cNvSpPr txBox="1">
          <a:spLocks noChangeArrowheads="1"/>
        </xdr:cNvSpPr>
      </xdr:nvSpPr>
      <xdr:spPr>
        <a:xfrm>
          <a:off x="5133975" y="3667125"/>
          <a:ext cx="9620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Poisson(13.8) unlikely to exceed 30</a:t>
          </a:r>
        </a:p>
      </xdr:txBody>
    </xdr:sp>
    <xdr:clientData/>
  </xdr:twoCellAnchor>
  <xdr:twoCellAnchor>
    <xdr:from>
      <xdr:col>1</xdr:col>
      <xdr:colOff>1114425</xdr:colOff>
      <xdr:row>26</xdr:row>
      <xdr:rowOff>76200</xdr:rowOff>
    </xdr:from>
    <xdr:to>
      <xdr:col>9</xdr:col>
      <xdr:colOff>171450</xdr:colOff>
      <xdr:row>41</xdr:row>
      <xdr:rowOff>104775</xdr:rowOff>
    </xdr:to>
    <xdr:sp>
      <xdr:nvSpPr>
        <xdr:cNvPr id="3" name="Line 4"/>
        <xdr:cNvSpPr>
          <a:spLocks/>
        </xdr:cNvSpPr>
      </xdr:nvSpPr>
      <xdr:spPr>
        <a:xfrm flipV="1">
          <a:off x="1314450" y="4724400"/>
          <a:ext cx="4438650" cy="2457450"/>
        </a:xfrm>
        <a:prstGeom prst="line">
          <a:avLst/>
        </a:prstGeom>
        <a:noFill/>
        <a:ln w="19050" cmpd="sng">
          <a:solidFill>
            <a:srgbClr val="993366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190500</xdr:colOff>
      <xdr:row>3</xdr:row>
      <xdr:rowOff>0</xdr:rowOff>
    </xdr:to>
    <xdr:pic>
      <xdr:nvPicPr>
        <xdr:cNvPr id="4" name="Picture 5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2247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Block_7.0.0.0: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" name="CB_0000000000000000000000000000000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7" name="CB_0000000000000000000000000000000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" name="CB_000000000000000000000000000000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" name="CB_Block_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L4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1" bestFit="1" customWidth="1"/>
    <col min="2" max="2" width="19.7109375" style="1" bestFit="1" customWidth="1"/>
    <col min="3" max="3" width="11.140625" style="1" customWidth="1"/>
    <col min="4" max="4" width="7.7109375" style="1" bestFit="1" customWidth="1"/>
    <col min="5" max="5" width="8.00390625" style="1" bestFit="1" customWidth="1"/>
    <col min="6" max="6" width="11.8515625" style="1" bestFit="1" customWidth="1"/>
    <col min="7" max="7" width="5.8515625" style="1" bestFit="1" customWidth="1"/>
    <col min="8" max="8" width="7.7109375" style="1" bestFit="1" customWidth="1"/>
    <col min="9" max="9" width="8.00390625" style="1" bestFit="1" customWidth="1"/>
    <col min="10" max="10" width="11.8515625" style="1" bestFit="1" customWidth="1"/>
    <col min="11" max="11" width="10.140625" style="1" bestFit="1" customWidth="1"/>
    <col min="12" max="16384" width="9.140625" style="1" customWidth="1"/>
  </cols>
  <sheetData>
    <row r="1" ht="12.75"/>
    <row r="2" spans="6:11" ht="50.25" customHeight="1">
      <c r="F2" s="4" t="s">
        <v>6</v>
      </c>
      <c r="K2"/>
    </row>
    <row r="3" spans="5:11" ht="17.25" customHeight="1" thickBot="1">
      <c r="E3" s="3"/>
      <c r="K3"/>
    </row>
    <row r="4" spans="2:11" ht="17.25" customHeight="1">
      <c r="B4" s="33" t="s">
        <v>7</v>
      </c>
      <c r="C4" s="34"/>
      <c r="D4" s="34"/>
      <c r="E4" s="34"/>
      <c r="F4" s="34"/>
      <c r="G4" s="34"/>
      <c r="H4" s="34"/>
      <c r="I4" s="34"/>
      <c r="J4" s="35"/>
      <c r="K4"/>
    </row>
    <row r="5" spans="2:11" ht="12.75" customHeight="1" thickBot="1">
      <c r="B5" s="36"/>
      <c r="C5" s="37"/>
      <c r="D5" s="37"/>
      <c r="E5" s="37"/>
      <c r="F5" s="37"/>
      <c r="G5" s="37"/>
      <c r="H5" s="37"/>
      <c r="I5" s="37"/>
      <c r="J5" s="38"/>
      <c r="K5"/>
    </row>
    <row r="6" spans="1:11" ht="12.75">
      <c r="A6" s="2"/>
      <c r="B6" s="21"/>
      <c r="K6"/>
    </row>
    <row r="7" spans="1:12" ht="12.75">
      <c r="A7"/>
      <c r="B7" s="5" t="s">
        <v>0</v>
      </c>
      <c r="C7" s="6"/>
      <c r="D7" s="22">
        <v>0.23</v>
      </c>
      <c r="E7"/>
      <c r="F7"/>
      <c r="G7"/>
      <c r="H7"/>
      <c r="I7"/>
      <c r="J7"/>
      <c r="K7"/>
      <c r="L7"/>
    </row>
    <row r="8" spans="1:12" ht="12.75">
      <c r="A8"/>
      <c r="B8" s="7" t="s">
        <v>1</v>
      </c>
      <c r="C8" s="8"/>
      <c r="D8" s="23">
        <f>5*12</f>
        <v>60</v>
      </c>
      <c r="E8"/>
      <c r="F8"/>
      <c r="G8"/>
      <c r="H8"/>
      <c r="I8"/>
      <c r="J8"/>
      <c r="K8"/>
      <c r="L8"/>
    </row>
    <row r="9" spans="1:12" ht="12.75">
      <c r="A9"/>
      <c r="B9" s="9" t="s">
        <v>2</v>
      </c>
      <c r="C9" s="10"/>
      <c r="D9" s="11">
        <f>_XLL.VOSEPOISSON(D8*D7)</f>
        <v>13</v>
      </c>
      <c r="E9" s="12"/>
      <c r="F9"/>
      <c r="G9"/>
      <c r="H9"/>
      <c r="I9"/>
      <c r="J9"/>
      <c r="K9"/>
      <c r="L9"/>
    </row>
    <row r="10" spans="1:12" ht="12.75">
      <c r="A10"/>
      <c r="B10" s="13" t="s">
        <v>3</v>
      </c>
      <c r="C10" s="14"/>
      <c r="D10" s="31">
        <f>_XLL.VOSEOUTPUT('Plane crashes - 1'!B10)+VLOOKUP(D9,B13:C42,2)</f>
        <v>1553.9447330073463</v>
      </c>
      <c r="E10" s="12"/>
      <c r="F10" s="32" t="s">
        <v>8</v>
      </c>
      <c r="G10"/>
      <c r="H10">
        <f>_XLL.VOSEOUTPUT('Plane crashes - 1'!F10)+_XLL.VOSEAGGREGATEMC(_XLL.VOSEPOISSON(D7*D8),_XLL.VOSELOGNORMALOBJECT(120,52))</f>
        <v>1404.6208328072103</v>
      </c>
      <c r="I10"/>
      <c r="J10"/>
      <c r="K10"/>
      <c r="L10"/>
    </row>
    <row r="11" spans="1:12" ht="12.75">
      <c r="A11"/>
      <c r="B11"/>
      <c r="C11"/>
      <c r="D11"/>
      <c r="E11"/>
      <c r="F11"/>
      <c r="G11"/>
      <c r="H11"/>
      <c r="I11"/>
      <c r="J11"/>
      <c r="K11"/>
      <c r="L11"/>
    </row>
    <row r="12" spans="1:12" ht="38.25">
      <c r="A12"/>
      <c r="B12" s="26" t="s">
        <v>4</v>
      </c>
      <c r="C12" s="24" t="s">
        <v>5</v>
      </c>
      <c r="D12"/>
      <c r="E12"/>
      <c r="F12"/>
      <c r="G12"/>
      <c r="H12"/>
      <c r="I12"/>
      <c r="J12"/>
      <c r="K12"/>
      <c r="L12"/>
    </row>
    <row r="13" spans="1:12" ht="12.75">
      <c r="A13"/>
      <c r="B13" s="15">
        <v>1</v>
      </c>
      <c r="C13" s="16">
        <f>_XLL.VOSELOGNORMAL(120,52)</f>
        <v>65.40471335986544</v>
      </c>
      <c r="D13"/>
      <c r="E13"/>
      <c r="F13"/>
      <c r="G13"/>
      <c r="H13"/>
      <c r="I13"/>
      <c r="J13"/>
      <c r="K13"/>
      <c r="L13"/>
    </row>
    <row r="14" spans="1:12" ht="12.75">
      <c r="A14"/>
      <c r="B14" s="17">
        <v>2</v>
      </c>
      <c r="C14" s="18">
        <f>_XLL.VOSELOGNORMAL(120,52)+C13</f>
        <v>201.45831894534763</v>
      </c>
      <c r="D14"/>
      <c r="E14"/>
      <c r="F14"/>
      <c r="G14"/>
      <c r="H14"/>
      <c r="I14"/>
      <c r="J14"/>
      <c r="K14"/>
      <c r="L14"/>
    </row>
    <row r="15" spans="1:12" ht="12.75">
      <c r="A15"/>
      <c r="B15" s="17">
        <v>3</v>
      </c>
      <c r="C15" s="18">
        <f>_XLL.VOSELOGNORMAL(120,52)+C14</f>
        <v>377.03987334366127</v>
      </c>
      <c r="D15"/>
      <c r="E15"/>
      <c r="F15"/>
      <c r="G15"/>
      <c r="H15"/>
      <c r="I15"/>
      <c r="J15"/>
      <c r="K15"/>
      <c r="L15"/>
    </row>
    <row r="16" spans="1:12" ht="12.75">
      <c r="A16"/>
      <c r="B16" s="17">
        <v>4</v>
      </c>
      <c r="C16" s="18">
        <f>_XLL.VOSELOGNORMAL(120,52)+C15</f>
        <v>472.03136670715514</v>
      </c>
      <c r="D16"/>
      <c r="E16"/>
      <c r="F16"/>
      <c r="G16"/>
      <c r="H16"/>
      <c r="I16"/>
      <c r="J16"/>
      <c r="K16"/>
      <c r="L16"/>
    </row>
    <row r="17" spans="1:12" ht="12.75">
      <c r="A17"/>
      <c r="B17" s="17">
        <v>5</v>
      </c>
      <c r="C17" s="18">
        <f>_XLL.VOSELOGNORMAL(120,52)+C16</f>
        <v>618.2796058540856</v>
      </c>
      <c r="D17"/>
      <c r="E17"/>
      <c r="F17"/>
      <c r="G17"/>
      <c r="H17"/>
      <c r="I17"/>
      <c r="J17"/>
      <c r="K17"/>
      <c r="L17"/>
    </row>
    <row r="18" spans="1:12" ht="12.75">
      <c r="A18"/>
      <c r="B18" s="17">
        <v>6</v>
      </c>
      <c r="C18" s="18">
        <f>_XLL.VOSELOGNORMAL(120,52)+C17</f>
        <v>747.4305098198056</v>
      </c>
      <c r="D18"/>
      <c r="E18"/>
      <c r="F18"/>
      <c r="G18"/>
      <c r="H18"/>
      <c r="I18"/>
      <c r="J18"/>
      <c r="K18"/>
      <c r="L18"/>
    </row>
    <row r="19" spans="1:12" ht="12.75">
      <c r="A19"/>
      <c r="B19" s="17">
        <v>7</v>
      </c>
      <c r="C19" s="18">
        <f>_XLL.VOSELOGNORMAL(120,52)+C18</f>
        <v>908.4075482825988</v>
      </c>
      <c r="D19"/>
      <c r="E19"/>
      <c r="F19"/>
      <c r="G19"/>
      <c r="H19"/>
      <c r="I19"/>
      <c r="J19"/>
      <c r="K19"/>
      <c r="L19"/>
    </row>
    <row r="20" spans="1:12" ht="12.75">
      <c r="A20"/>
      <c r="B20" s="17">
        <v>8</v>
      </c>
      <c r="C20" s="18">
        <f>_XLL.VOSELOGNORMAL(120,52)+C19</f>
        <v>980.9762236957561</v>
      </c>
      <c r="D20"/>
      <c r="E20"/>
      <c r="F20"/>
      <c r="G20"/>
      <c r="H20"/>
      <c r="I20"/>
      <c r="J20"/>
      <c r="K20"/>
      <c r="L20"/>
    </row>
    <row r="21" spans="1:12" ht="12.75">
      <c r="A21"/>
      <c r="B21" s="17">
        <v>9</v>
      </c>
      <c r="C21" s="18">
        <f>_XLL.VOSELOGNORMAL(120,52)+C20</f>
        <v>1069.0208951726952</v>
      </c>
      <c r="D21"/>
      <c r="E21"/>
      <c r="F21"/>
      <c r="G21"/>
      <c r="H21"/>
      <c r="I21"/>
      <c r="J21"/>
      <c r="K21"/>
      <c r="L21"/>
    </row>
    <row r="22" spans="1:12" ht="12.75">
      <c r="A22"/>
      <c r="B22" s="17">
        <v>10</v>
      </c>
      <c r="C22" s="18">
        <f>_XLL.VOSELOGNORMAL(120,52)+C21</f>
        <v>1132.5809427304096</v>
      </c>
      <c r="D22"/>
      <c r="E22"/>
      <c r="F22"/>
      <c r="G22"/>
      <c r="H22"/>
      <c r="I22"/>
      <c r="J22"/>
      <c r="K22"/>
      <c r="L22"/>
    </row>
    <row r="23" spans="1:12" ht="12.75">
      <c r="A23"/>
      <c r="B23" s="17">
        <v>11</v>
      </c>
      <c r="C23" s="18">
        <f>_XLL.VOSELOGNORMAL(120,52)+C22</f>
        <v>1226.5449981530949</v>
      </c>
      <c r="D23"/>
      <c r="E23"/>
      <c r="F23"/>
      <c r="G23"/>
      <c r="H23"/>
      <c r="I23"/>
      <c r="J23"/>
      <c r="K23"/>
      <c r="L23"/>
    </row>
    <row r="24" spans="1:12" ht="12.75">
      <c r="A24"/>
      <c r="B24" s="17">
        <v>12</v>
      </c>
      <c r="C24" s="18">
        <f>_XLL.VOSELOGNORMAL(120,52)+C23</f>
        <v>1363.8752388176763</v>
      </c>
      <c r="D24"/>
      <c r="E24"/>
      <c r="F24"/>
      <c r="G24"/>
      <c r="H24"/>
      <c r="I24"/>
      <c r="J24"/>
      <c r="K24"/>
      <c r="L24"/>
    </row>
    <row r="25" spans="1:12" ht="12.75">
      <c r="A25"/>
      <c r="B25" s="17">
        <v>13</v>
      </c>
      <c r="C25" s="18">
        <f>_XLL.VOSELOGNORMAL(120,52)+C24</f>
        <v>1553.9447330073463</v>
      </c>
      <c r="D25"/>
      <c r="E25"/>
      <c r="F25"/>
      <c r="G25"/>
      <c r="H25"/>
      <c r="I25"/>
      <c r="J25"/>
      <c r="K25"/>
      <c r="L25"/>
    </row>
    <row r="26" spans="1:12" ht="12.75">
      <c r="A26"/>
      <c r="B26" s="17">
        <v>14</v>
      </c>
      <c r="C26" s="18">
        <f>_XLL.VOSELOGNORMAL(120,52)+C25</f>
        <v>1653.817583668404</v>
      </c>
      <c r="D26"/>
      <c r="E26"/>
      <c r="F26"/>
      <c r="G26"/>
      <c r="H26"/>
      <c r="I26"/>
      <c r="J26"/>
      <c r="K26"/>
      <c r="L26"/>
    </row>
    <row r="27" spans="1:12" ht="12.75">
      <c r="A27"/>
      <c r="B27" s="17">
        <v>15</v>
      </c>
      <c r="C27" s="18">
        <f>_XLL.VOSELOGNORMAL(120,52)+C26</f>
        <v>1781.8268681336594</v>
      </c>
      <c r="D27"/>
      <c r="E27"/>
      <c r="F27"/>
      <c r="G27"/>
      <c r="H27"/>
      <c r="I27"/>
      <c r="J27"/>
      <c r="K27"/>
      <c r="L27"/>
    </row>
    <row r="28" spans="1:12" ht="12.75">
      <c r="A28"/>
      <c r="B28" s="17">
        <v>16</v>
      </c>
      <c r="C28" s="18">
        <f>_XLL.VOSELOGNORMAL(120,52)+C27</f>
        <v>1861.9817603916879</v>
      </c>
      <c r="D28"/>
      <c r="E28"/>
      <c r="F28"/>
      <c r="G28"/>
      <c r="H28"/>
      <c r="I28"/>
      <c r="J28"/>
      <c r="K28"/>
      <c r="L28"/>
    </row>
    <row r="29" spans="1:12" ht="12.75">
      <c r="A29"/>
      <c r="B29" s="17">
        <v>17</v>
      </c>
      <c r="C29" s="18">
        <f>_XLL.VOSELOGNORMAL(120,52)+C28</f>
        <v>1929.5591213730386</v>
      </c>
      <c r="D29"/>
      <c r="E29"/>
      <c r="F29"/>
      <c r="G29"/>
      <c r="H29"/>
      <c r="I29"/>
      <c r="J29"/>
      <c r="K29"/>
      <c r="L29"/>
    </row>
    <row r="30" spans="1:12" ht="12.75">
      <c r="A30"/>
      <c r="B30" s="17">
        <v>18</v>
      </c>
      <c r="C30" s="18">
        <f>_XLL.VOSELOGNORMAL(120,52)+C29</f>
        <v>2168.7187288336554</v>
      </c>
      <c r="D30"/>
      <c r="E30"/>
      <c r="F30"/>
      <c r="G30"/>
      <c r="H30"/>
      <c r="I30"/>
      <c r="J30"/>
      <c r="K30"/>
      <c r="L30"/>
    </row>
    <row r="31" spans="1:12" ht="12.75">
      <c r="A31"/>
      <c r="B31" s="17">
        <v>19</v>
      </c>
      <c r="C31" s="18">
        <f>_XLL.VOSELOGNORMAL(120,52)+C30</f>
        <v>2284.546130725172</v>
      </c>
      <c r="D31"/>
      <c r="E31"/>
      <c r="F31"/>
      <c r="G31"/>
      <c r="H31"/>
      <c r="I31"/>
      <c r="J31"/>
      <c r="K31"/>
      <c r="L31"/>
    </row>
    <row r="32" spans="1:12" ht="12.75">
      <c r="A32"/>
      <c r="B32" s="17">
        <v>20</v>
      </c>
      <c r="C32" s="18">
        <f>_XLL.VOSELOGNORMAL(120,52)+C31</f>
        <v>2567.982056559361</v>
      </c>
      <c r="D32"/>
      <c r="E32"/>
      <c r="F32"/>
      <c r="G32"/>
      <c r="H32"/>
      <c r="I32"/>
      <c r="J32"/>
      <c r="K32"/>
      <c r="L32"/>
    </row>
    <row r="33" spans="1:12" ht="12.75">
      <c r="A33"/>
      <c r="B33" s="17">
        <v>21</v>
      </c>
      <c r="C33" s="18">
        <f>_XLL.VOSELOGNORMAL(120,52)+C32</f>
        <v>2625.767471532542</v>
      </c>
      <c r="D33"/>
      <c r="E33"/>
      <c r="F33"/>
      <c r="G33"/>
      <c r="H33"/>
      <c r="I33"/>
      <c r="J33"/>
      <c r="K33"/>
      <c r="L33"/>
    </row>
    <row r="34" spans="1:12" ht="12.75">
      <c r="A34"/>
      <c r="B34" s="17">
        <v>22</v>
      </c>
      <c r="C34" s="18">
        <f>_XLL.VOSELOGNORMAL(120,52)+C33</f>
        <v>2814.1324209290688</v>
      </c>
      <c r="D34"/>
      <c r="E34"/>
      <c r="F34"/>
      <c r="G34"/>
      <c r="H34"/>
      <c r="I34"/>
      <c r="J34"/>
      <c r="K34"/>
      <c r="L34"/>
    </row>
    <row r="35" spans="1:12" ht="12.75">
      <c r="A35"/>
      <c r="B35" s="17">
        <v>23</v>
      </c>
      <c r="C35" s="18">
        <f>_XLL.VOSELOGNORMAL(120,52)+C34</f>
        <v>2956.4331161237433</v>
      </c>
      <c r="D35"/>
      <c r="E35"/>
      <c r="F35"/>
      <c r="G35"/>
      <c r="H35"/>
      <c r="I35"/>
      <c r="J35"/>
      <c r="K35"/>
      <c r="L35"/>
    </row>
    <row r="36" spans="1:12" ht="12.75">
      <c r="A36"/>
      <c r="B36" s="17">
        <v>24</v>
      </c>
      <c r="C36" s="18">
        <f>_XLL.VOSELOGNORMAL(120,52)+C35</f>
        <v>3084.529178826752</v>
      </c>
      <c r="D36"/>
      <c r="E36"/>
      <c r="F36"/>
      <c r="G36"/>
      <c r="H36"/>
      <c r="I36"/>
      <c r="J36"/>
      <c r="K36"/>
      <c r="L36"/>
    </row>
    <row r="37" spans="1:12" ht="12.75">
      <c r="A37"/>
      <c r="B37" s="17">
        <v>25</v>
      </c>
      <c r="C37" s="18">
        <f>_XLL.VOSELOGNORMAL(120,52)+C36</f>
        <v>3217.3944839346273</v>
      </c>
      <c r="D37"/>
      <c r="E37"/>
      <c r="F37"/>
      <c r="G37"/>
      <c r="H37"/>
      <c r="I37"/>
      <c r="J37"/>
      <c r="K37"/>
      <c r="L37"/>
    </row>
    <row r="38" spans="1:12" ht="12.75">
      <c r="A38"/>
      <c r="B38" s="17">
        <v>26</v>
      </c>
      <c r="C38" s="18">
        <f>_XLL.VOSELOGNORMAL(120,52)+C37</f>
        <v>3349.872406459833</v>
      </c>
      <c r="D38"/>
      <c r="E38"/>
      <c r="F38"/>
      <c r="G38"/>
      <c r="H38"/>
      <c r="I38"/>
      <c r="J38"/>
      <c r="K38"/>
      <c r="L38"/>
    </row>
    <row r="39" spans="1:12" ht="12.75">
      <c r="A39"/>
      <c r="B39" s="17">
        <v>27</v>
      </c>
      <c r="C39" s="18">
        <f>_XLL.VOSELOGNORMAL(120,52)+C38</f>
        <v>3499.56904514254</v>
      </c>
      <c r="D39"/>
      <c r="E39"/>
      <c r="F39"/>
      <c r="G39"/>
      <c r="H39"/>
      <c r="I39"/>
      <c r="J39"/>
      <c r="K39"/>
      <c r="L39"/>
    </row>
    <row r="40" spans="1:12" ht="12.75">
      <c r="A40"/>
      <c r="B40" s="17">
        <v>28</v>
      </c>
      <c r="C40" s="18">
        <f>_XLL.VOSELOGNORMAL(120,52)+C39</f>
        <v>3612.272752944085</v>
      </c>
      <c r="D40"/>
      <c r="E40"/>
      <c r="F40"/>
      <c r="G40"/>
      <c r="H40"/>
      <c r="I40"/>
      <c r="J40"/>
      <c r="K40"/>
      <c r="L40"/>
    </row>
    <row r="41" spans="1:12" ht="12.75">
      <c r="A41"/>
      <c r="B41" s="17">
        <v>29</v>
      </c>
      <c r="C41" s="18">
        <f>_XLL.VOSELOGNORMAL(120,52)+C40</f>
        <v>3678.2043672843074</v>
      </c>
      <c r="D41"/>
      <c r="E41"/>
      <c r="F41"/>
      <c r="G41"/>
      <c r="H41"/>
      <c r="I41"/>
      <c r="J41"/>
      <c r="K41"/>
      <c r="L41"/>
    </row>
    <row r="42" spans="1:12" ht="12.75">
      <c r="A42"/>
      <c r="B42" s="19">
        <v>30</v>
      </c>
      <c r="C42" s="20">
        <f>_XLL.VOSELOGNORMAL(120,52)+C41</f>
        <v>3862.2724682290923</v>
      </c>
      <c r="D42"/>
      <c r="E42"/>
      <c r="F42"/>
      <c r="G42"/>
      <c r="H42"/>
      <c r="I42"/>
      <c r="J42"/>
      <c r="K42"/>
      <c r="L42"/>
    </row>
    <row r="43" spans="1:12" ht="12.75">
      <c r="A43"/>
      <c r="B43"/>
      <c r="C43"/>
      <c r="D43"/>
      <c r="E43"/>
      <c r="F43"/>
      <c r="G43"/>
      <c r="H43"/>
      <c r="I43"/>
      <c r="J43"/>
      <c r="K43"/>
      <c r="L43"/>
    </row>
    <row r="44" spans="1:12" ht="12.75">
      <c r="A44"/>
      <c r="B44"/>
      <c r="C44"/>
      <c r="D44"/>
      <c r="E44"/>
      <c r="F44"/>
      <c r="G44"/>
      <c r="H44"/>
      <c r="I44"/>
      <c r="J44"/>
      <c r="K44"/>
      <c r="L44"/>
    </row>
    <row r="45" spans="1:12" ht="12.75">
      <c r="A45"/>
      <c r="B45"/>
      <c r="C45"/>
      <c r="D45"/>
      <c r="E45"/>
      <c r="F45"/>
      <c r="G45"/>
      <c r="H45"/>
      <c r="I45"/>
      <c r="J45"/>
      <c r="K45"/>
      <c r="L45"/>
    </row>
    <row r="46" spans="1:12" ht="12.75">
      <c r="A46"/>
      <c r="B46"/>
      <c r="C46"/>
      <c r="D46"/>
      <c r="E46"/>
      <c r="F46"/>
      <c r="G46"/>
      <c r="H46"/>
      <c r="I46"/>
      <c r="J46"/>
      <c r="K46"/>
      <c r="L46"/>
    </row>
    <row r="47" spans="1:12" ht="12.75">
      <c r="A47"/>
      <c r="B47"/>
      <c r="C47"/>
      <c r="D47"/>
      <c r="E47"/>
      <c r="F47"/>
      <c r="G47"/>
      <c r="H47"/>
      <c r="I47"/>
      <c r="J47"/>
      <c r="K47"/>
      <c r="L47"/>
    </row>
    <row r="48" spans="1:12" ht="12.75">
      <c r="A48"/>
      <c r="B48"/>
      <c r="C48"/>
      <c r="D48"/>
      <c r="E48"/>
      <c r="F48"/>
      <c r="G48"/>
      <c r="H48"/>
      <c r="I48"/>
      <c r="J48"/>
      <c r="K48"/>
      <c r="L48"/>
    </row>
    <row r="49" spans="1:12" ht="12.75">
      <c r="A49"/>
      <c r="B49"/>
      <c r="C49"/>
      <c r="D49"/>
      <c r="E49"/>
      <c r="F49"/>
      <c r="G49"/>
      <c r="H49"/>
      <c r="I49"/>
      <c r="J49"/>
      <c r="K49"/>
      <c r="L49"/>
    </row>
  </sheetData>
  <sheetProtection/>
  <mergeCells count="1">
    <mergeCell ref="B4:J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L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1" bestFit="1" customWidth="1"/>
    <col min="2" max="2" width="19.7109375" style="1" bestFit="1" customWidth="1"/>
    <col min="3" max="3" width="11.140625" style="1" customWidth="1"/>
    <col min="4" max="4" width="8.421875" style="1" bestFit="1" customWidth="1"/>
    <col min="5" max="5" width="8.00390625" style="1" bestFit="1" customWidth="1"/>
    <col min="6" max="6" width="11.8515625" style="1" bestFit="1" customWidth="1"/>
    <col min="7" max="7" width="5.8515625" style="1" bestFit="1" customWidth="1"/>
    <col min="8" max="8" width="7.7109375" style="1" bestFit="1" customWidth="1"/>
    <col min="9" max="9" width="8.00390625" style="1" bestFit="1" customWidth="1"/>
    <col min="10" max="10" width="11.8515625" style="1" bestFit="1" customWidth="1"/>
    <col min="11" max="11" width="10.140625" style="1" bestFit="1" customWidth="1"/>
    <col min="12" max="16384" width="9.140625" style="1" customWidth="1"/>
  </cols>
  <sheetData>
    <row r="1" ht="12.75"/>
    <row r="2" spans="6:11" ht="17.25" customHeight="1">
      <c r="F2" s="4" t="s">
        <v>6</v>
      </c>
      <c r="K2"/>
    </row>
    <row r="3" spans="5:11" ht="17.25" customHeight="1" thickBot="1">
      <c r="E3" s="3"/>
      <c r="K3"/>
    </row>
    <row r="4" spans="2:11" ht="12.75" customHeight="1">
      <c r="B4" s="39" t="s">
        <v>7</v>
      </c>
      <c r="C4" s="40"/>
      <c r="D4" s="40"/>
      <c r="E4" s="40"/>
      <c r="F4" s="40"/>
      <c r="G4" s="40"/>
      <c r="H4" s="40"/>
      <c r="I4" s="40"/>
      <c r="J4" s="41"/>
      <c r="K4"/>
    </row>
    <row r="5" spans="2:11" ht="12.75" customHeight="1" thickBot="1">
      <c r="B5" s="42"/>
      <c r="C5" s="43"/>
      <c r="D5" s="43"/>
      <c r="E5" s="43"/>
      <c r="F5" s="43"/>
      <c r="G5" s="43"/>
      <c r="H5" s="43"/>
      <c r="I5" s="43"/>
      <c r="J5" s="44"/>
      <c r="K5"/>
    </row>
    <row r="6" spans="1:11" ht="12.75">
      <c r="A6" s="2"/>
      <c r="B6" s="21"/>
      <c r="K6"/>
    </row>
    <row r="7" spans="1:12" ht="12.75">
      <c r="A7"/>
      <c r="B7" s="5" t="s">
        <v>0</v>
      </c>
      <c r="C7" s="6"/>
      <c r="D7" s="22">
        <v>0.23</v>
      </c>
      <c r="E7"/>
      <c r="F7"/>
      <c r="G7"/>
      <c r="H7"/>
      <c r="I7"/>
      <c r="J7"/>
      <c r="K7"/>
      <c r="L7"/>
    </row>
    <row r="8" spans="1:12" ht="12.75">
      <c r="A8"/>
      <c r="B8" s="7" t="s">
        <v>1</v>
      </c>
      <c r="C8" s="8"/>
      <c r="D8" s="23">
        <f>5*12</f>
        <v>60</v>
      </c>
      <c r="E8"/>
      <c r="F8"/>
      <c r="G8"/>
      <c r="H8"/>
      <c r="I8"/>
      <c r="J8"/>
      <c r="K8"/>
      <c r="L8"/>
    </row>
    <row r="9" spans="1:12" ht="12.75">
      <c r="A9"/>
      <c r="B9" s="9" t="s">
        <v>2</v>
      </c>
      <c r="C9" s="10"/>
      <c r="D9" s="11">
        <f>_XLL.VOSEPOISSON(D8*D7)</f>
        <v>20</v>
      </c>
      <c r="E9" s="12"/>
      <c r="F9"/>
      <c r="G9"/>
      <c r="H9"/>
      <c r="I9"/>
      <c r="J9"/>
      <c r="K9"/>
      <c r="L9"/>
    </row>
    <row r="10" spans="1:12" ht="12.75">
      <c r="A10"/>
      <c r="B10" s="13" t="s">
        <v>3</v>
      </c>
      <c r="C10" s="14"/>
      <c r="D10" s="30">
        <f>SUM(C13:C42)</f>
        <v>2420.2200261130333</v>
      </c>
      <c r="E10" s="12"/>
      <c r="F10"/>
      <c r="G10"/>
      <c r="H10"/>
      <c r="I10"/>
      <c r="J10"/>
      <c r="K10"/>
      <c r="L10"/>
    </row>
    <row r="11" spans="1:12" ht="12.75">
      <c r="A11"/>
      <c r="B11"/>
      <c r="C11"/>
      <c r="D11"/>
      <c r="E11"/>
      <c r="F11"/>
      <c r="G11"/>
      <c r="H11"/>
      <c r="I11"/>
      <c r="J11"/>
      <c r="K11"/>
      <c r="L11"/>
    </row>
    <row r="12" spans="1:12" ht="38.25">
      <c r="A12"/>
      <c r="B12" s="25" t="s">
        <v>4</v>
      </c>
      <c r="C12" s="24" t="s">
        <v>5</v>
      </c>
      <c r="D12"/>
      <c r="E12"/>
      <c r="F12"/>
      <c r="G12"/>
      <c r="H12"/>
      <c r="I12"/>
      <c r="J12"/>
      <c r="K12"/>
      <c r="L12"/>
    </row>
    <row r="13" spans="1:12" ht="12.75">
      <c r="A13"/>
      <c r="B13" s="15">
        <v>1</v>
      </c>
      <c r="C13" s="27">
        <f>IF(B13&gt;$D$9,0,_XLL.VOSELOGNORMAL(120,52))</f>
        <v>114.81891661348338</v>
      </c>
      <c r="D13"/>
      <c r="E13"/>
      <c r="F13"/>
      <c r="G13"/>
      <c r="H13"/>
      <c r="I13"/>
      <c r="J13"/>
      <c r="K13"/>
      <c r="L13"/>
    </row>
    <row r="14" spans="1:12" ht="12.75">
      <c r="A14"/>
      <c r="B14" s="17">
        <v>2</v>
      </c>
      <c r="C14" s="28">
        <f>IF(B14&gt;$D$9,0,_XLL.VOSELOGNORMAL(120,52))</f>
        <v>93.39599268234093</v>
      </c>
      <c r="D14"/>
      <c r="E14"/>
      <c r="F14"/>
      <c r="G14"/>
      <c r="H14"/>
      <c r="I14"/>
      <c r="J14"/>
      <c r="K14"/>
      <c r="L14"/>
    </row>
    <row r="15" spans="1:12" ht="12.75">
      <c r="A15"/>
      <c r="B15" s="17">
        <v>3</v>
      </c>
      <c r="C15" s="28">
        <f>IF(B15&gt;$D$9,0,_XLL.VOSELOGNORMAL(120,52))</f>
        <v>80.43413145208469</v>
      </c>
      <c r="D15"/>
      <c r="E15"/>
      <c r="F15"/>
      <c r="G15"/>
      <c r="H15"/>
      <c r="I15"/>
      <c r="J15"/>
      <c r="K15"/>
      <c r="L15"/>
    </row>
    <row r="16" spans="1:12" ht="12.75">
      <c r="A16"/>
      <c r="B16" s="17">
        <v>4</v>
      </c>
      <c r="C16" s="28">
        <f>IF(B16&gt;$D$9,0,_XLL.VOSELOGNORMAL(120,52))</f>
        <v>85.55678629969759</v>
      </c>
      <c r="D16"/>
      <c r="E16"/>
      <c r="F16"/>
      <c r="G16"/>
      <c r="H16"/>
      <c r="I16"/>
      <c r="J16"/>
      <c r="K16"/>
      <c r="L16"/>
    </row>
    <row r="17" spans="1:12" ht="12.75">
      <c r="A17"/>
      <c r="B17" s="17">
        <v>5</v>
      </c>
      <c r="C17" s="28">
        <f>IF(B17&gt;$D$9,0,_XLL.VOSELOGNORMAL(120,52))</f>
        <v>141.64147817424754</v>
      </c>
      <c r="D17"/>
      <c r="E17"/>
      <c r="F17"/>
      <c r="G17"/>
      <c r="H17"/>
      <c r="I17"/>
      <c r="J17"/>
      <c r="K17"/>
      <c r="L17"/>
    </row>
    <row r="18" spans="1:12" ht="12.75">
      <c r="A18"/>
      <c r="B18" s="17">
        <v>6</v>
      </c>
      <c r="C18" s="28">
        <f>IF(B18&gt;$D$9,0,_XLL.VOSELOGNORMAL(120,52))</f>
        <v>115.4747109692118</v>
      </c>
      <c r="D18"/>
      <c r="E18"/>
      <c r="F18"/>
      <c r="G18"/>
      <c r="H18"/>
      <c r="I18"/>
      <c r="J18"/>
      <c r="K18"/>
      <c r="L18"/>
    </row>
    <row r="19" spans="1:12" ht="12.75">
      <c r="A19"/>
      <c r="B19" s="17">
        <v>7</v>
      </c>
      <c r="C19" s="28">
        <f>IF(B19&gt;$D$9,0,_XLL.VOSELOGNORMAL(120,52))</f>
        <v>66.6192450588703</v>
      </c>
      <c r="D19"/>
      <c r="E19"/>
      <c r="F19"/>
      <c r="G19"/>
      <c r="H19"/>
      <c r="I19"/>
      <c r="J19"/>
      <c r="K19"/>
      <c r="L19"/>
    </row>
    <row r="20" spans="1:12" ht="12.75">
      <c r="A20"/>
      <c r="B20" s="17">
        <v>8</v>
      </c>
      <c r="C20" s="28">
        <f>IF(B20&gt;$D$9,0,_XLL.VOSELOGNORMAL(120,52))</f>
        <v>173.5139126535881</v>
      </c>
      <c r="D20"/>
      <c r="E20"/>
      <c r="F20"/>
      <c r="G20"/>
      <c r="H20"/>
      <c r="I20"/>
      <c r="J20"/>
      <c r="K20"/>
      <c r="L20"/>
    </row>
    <row r="21" spans="1:12" ht="12.75">
      <c r="A21"/>
      <c r="B21" s="17">
        <v>9</v>
      </c>
      <c r="C21" s="28">
        <f>IF(B21&gt;$D$9,0,_XLL.VOSELOGNORMAL(120,52))</f>
        <v>167.0478430034412</v>
      </c>
      <c r="D21"/>
      <c r="E21"/>
      <c r="F21"/>
      <c r="G21"/>
      <c r="H21"/>
      <c r="I21"/>
      <c r="J21"/>
      <c r="K21"/>
      <c r="L21"/>
    </row>
    <row r="22" spans="1:12" ht="12.75">
      <c r="A22"/>
      <c r="B22" s="17">
        <v>10</v>
      </c>
      <c r="C22" s="28">
        <f>IF(B22&gt;$D$9,0,_XLL.VOSELOGNORMAL(120,52))</f>
        <v>136.2919892085423</v>
      </c>
      <c r="D22"/>
      <c r="E22"/>
      <c r="F22"/>
      <c r="G22"/>
      <c r="H22"/>
      <c r="I22"/>
      <c r="J22"/>
      <c r="K22"/>
      <c r="L22"/>
    </row>
    <row r="23" spans="1:12" ht="12.75">
      <c r="A23"/>
      <c r="B23" s="17">
        <v>11</v>
      </c>
      <c r="C23" s="28">
        <f>IF(B23&gt;$D$9,0,_XLL.VOSELOGNORMAL(120,52))</f>
        <v>54.30589353833481</v>
      </c>
      <c r="D23"/>
      <c r="E23"/>
      <c r="F23"/>
      <c r="G23"/>
      <c r="H23"/>
      <c r="I23"/>
      <c r="J23"/>
      <c r="K23"/>
      <c r="L23"/>
    </row>
    <row r="24" spans="1:12" ht="12.75">
      <c r="A24"/>
      <c r="B24" s="17">
        <v>12</v>
      </c>
      <c r="C24" s="28">
        <f>IF(B24&gt;$D$9,0,_XLL.VOSELOGNORMAL(120,52))</f>
        <v>212.31508355756506</v>
      </c>
      <c r="D24"/>
      <c r="E24"/>
      <c r="F24"/>
      <c r="G24"/>
      <c r="H24"/>
      <c r="I24"/>
      <c r="J24"/>
      <c r="K24"/>
      <c r="L24"/>
    </row>
    <row r="25" spans="1:12" ht="12.75">
      <c r="A25"/>
      <c r="B25" s="17">
        <v>13</v>
      </c>
      <c r="C25" s="28">
        <f>IF(B25&gt;$D$9,0,_XLL.VOSELOGNORMAL(120,52))</f>
        <v>146.67622704037788</v>
      </c>
      <c r="D25"/>
      <c r="E25"/>
      <c r="F25"/>
      <c r="G25"/>
      <c r="H25"/>
      <c r="I25"/>
      <c r="J25"/>
      <c r="K25"/>
      <c r="L25"/>
    </row>
    <row r="26" spans="1:12" ht="12.75">
      <c r="A26"/>
      <c r="B26" s="17">
        <v>14</v>
      </c>
      <c r="C26" s="28">
        <f>IF(B26&gt;$D$9,0,_XLL.VOSELOGNORMAL(120,52))</f>
        <v>84.24094279323752</v>
      </c>
      <c r="D26"/>
      <c r="E26"/>
      <c r="F26"/>
      <c r="G26"/>
      <c r="H26"/>
      <c r="I26"/>
      <c r="J26"/>
      <c r="K26"/>
      <c r="L26"/>
    </row>
    <row r="27" spans="1:12" ht="12.75">
      <c r="A27"/>
      <c r="B27" s="17">
        <v>15</v>
      </c>
      <c r="C27" s="28">
        <f>IF(B27&gt;$D$9,0,_XLL.VOSELOGNORMAL(120,52))</f>
        <v>121.50173873858084</v>
      </c>
      <c r="D27"/>
      <c r="E27"/>
      <c r="F27"/>
      <c r="G27"/>
      <c r="H27"/>
      <c r="I27"/>
      <c r="J27"/>
      <c r="K27"/>
      <c r="L27"/>
    </row>
    <row r="28" spans="1:12" ht="12.75">
      <c r="A28"/>
      <c r="B28" s="17">
        <v>16</v>
      </c>
      <c r="C28" s="28">
        <f>IF(B28&gt;$D$9,0,_XLL.VOSELOGNORMAL(120,52))</f>
        <v>125.13892561448826</v>
      </c>
      <c r="D28"/>
      <c r="E28"/>
      <c r="F28"/>
      <c r="G28"/>
      <c r="H28"/>
      <c r="I28"/>
      <c r="J28"/>
      <c r="K28"/>
      <c r="L28"/>
    </row>
    <row r="29" spans="1:12" ht="12.75">
      <c r="A29"/>
      <c r="B29" s="17">
        <v>17</v>
      </c>
      <c r="C29" s="28">
        <f>IF(B29&gt;$D$9,0,_XLL.VOSELOGNORMAL(120,52))</f>
        <v>187.12634241970397</v>
      </c>
      <c r="D29"/>
      <c r="E29"/>
      <c r="F29"/>
      <c r="G29"/>
      <c r="H29"/>
      <c r="I29"/>
      <c r="J29"/>
      <c r="K29"/>
      <c r="L29"/>
    </row>
    <row r="30" spans="1:12" ht="12.75">
      <c r="A30"/>
      <c r="B30" s="17">
        <v>18</v>
      </c>
      <c r="C30" s="28">
        <f>IF(B30&gt;$D$9,0,_XLL.VOSELOGNORMAL(120,52))</f>
        <v>109.2380794035891</v>
      </c>
      <c r="D30"/>
      <c r="E30"/>
      <c r="F30"/>
      <c r="G30"/>
      <c r="H30"/>
      <c r="I30"/>
      <c r="J30"/>
      <c r="K30"/>
      <c r="L30"/>
    </row>
    <row r="31" spans="1:12" ht="12.75">
      <c r="A31"/>
      <c r="B31" s="17">
        <v>19</v>
      </c>
      <c r="C31" s="28">
        <f>IF(B31&gt;$D$9,0,_XLL.VOSELOGNORMAL(120,52))</f>
        <v>121.44603491526017</v>
      </c>
      <c r="D31"/>
      <c r="E31"/>
      <c r="F31"/>
      <c r="G31"/>
      <c r="H31"/>
      <c r="I31"/>
      <c r="J31"/>
      <c r="K31"/>
      <c r="L31"/>
    </row>
    <row r="32" spans="1:12" ht="12.75">
      <c r="A32"/>
      <c r="B32" s="17">
        <v>20</v>
      </c>
      <c r="C32" s="28">
        <f>IF(B32&gt;$D$9,0,_XLL.VOSELOGNORMAL(120,52))</f>
        <v>83.435751976388</v>
      </c>
      <c r="D32"/>
      <c r="E32"/>
      <c r="F32"/>
      <c r="G32"/>
      <c r="H32"/>
      <c r="I32"/>
      <c r="J32"/>
      <c r="K32"/>
      <c r="L32"/>
    </row>
    <row r="33" spans="1:12" ht="12.75">
      <c r="A33"/>
      <c r="B33" s="17">
        <v>21</v>
      </c>
      <c r="C33" s="28">
        <f>IF(B33&gt;$D$9,0,_XLL.VOSELOGNORMAL(120,52))</f>
        <v>0</v>
      </c>
      <c r="D33"/>
      <c r="E33"/>
      <c r="F33"/>
      <c r="G33"/>
      <c r="H33"/>
      <c r="I33"/>
      <c r="J33"/>
      <c r="K33"/>
      <c r="L33"/>
    </row>
    <row r="34" spans="1:12" ht="12.75">
      <c r="A34"/>
      <c r="B34" s="17">
        <v>22</v>
      </c>
      <c r="C34" s="28">
        <f>IF(B34&gt;$D$9,0,_XLL.VOSELOGNORMAL(120,52))</f>
        <v>0</v>
      </c>
      <c r="D34"/>
      <c r="E34"/>
      <c r="F34"/>
      <c r="G34"/>
      <c r="H34"/>
      <c r="I34"/>
      <c r="J34"/>
      <c r="K34"/>
      <c r="L34"/>
    </row>
    <row r="35" spans="1:12" ht="12.75">
      <c r="A35"/>
      <c r="B35" s="17">
        <v>23</v>
      </c>
      <c r="C35" s="28">
        <f>IF(B35&gt;$D$9,0,_XLL.VOSELOGNORMAL(120,52))</f>
        <v>0</v>
      </c>
      <c r="D35"/>
      <c r="E35"/>
      <c r="F35"/>
      <c r="G35"/>
      <c r="H35"/>
      <c r="I35"/>
      <c r="J35"/>
      <c r="K35"/>
      <c r="L35"/>
    </row>
    <row r="36" spans="1:12" ht="12.75">
      <c r="A36"/>
      <c r="B36" s="17">
        <v>24</v>
      </c>
      <c r="C36" s="28">
        <f>IF(B36&gt;$D$9,0,_XLL.VOSELOGNORMAL(120,52))</f>
        <v>0</v>
      </c>
      <c r="D36"/>
      <c r="E36"/>
      <c r="F36"/>
      <c r="G36"/>
      <c r="H36"/>
      <c r="I36"/>
      <c r="J36"/>
      <c r="K36"/>
      <c r="L36"/>
    </row>
    <row r="37" spans="1:12" ht="12.75">
      <c r="A37"/>
      <c r="B37" s="17">
        <v>25</v>
      </c>
      <c r="C37" s="28">
        <f>IF(B37&gt;$D$9,0,_XLL.VOSELOGNORMAL(120,52))</f>
        <v>0</v>
      </c>
      <c r="D37"/>
      <c r="E37"/>
      <c r="F37"/>
      <c r="G37"/>
      <c r="H37"/>
      <c r="I37"/>
      <c r="J37"/>
      <c r="K37"/>
      <c r="L37"/>
    </row>
    <row r="38" spans="1:12" ht="12.75">
      <c r="A38"/>
      <c r="B38" s="17">
        <v>26</v>
      </c>
      <c r="C38" s="28">
        <f>IF(B38&gt;$D$9,0,_XLL.VOSELOGNORMAL(120,52))</f>
        <v>0</v>
      </c>
      <c r="D38"/>
      <c r="E38"/>
      <c r="F38"/>
      <c r="G38"/>
      <c r="H38"/>
      <c r="I38"/>
      <c r="J38"/>
      <c r="K38"/>
      <c r="L38"/>
    </row>
    <row r="39" spans="1:12" ht="12.75">
      <c r="A39"/>
      <c r="B39" s="17">
        <v>27</v>
      </c>
      <c r="C39" s="28">
        <f>IF(B39&gt;$D$9,0,_XLL.VOSELOGNORMAL(120,52))</f>
        <v>0</v>
      </c>
      <c r="D39"/>
      <c r="E39"/>
      <c r="F39"/>
      <c r="G39"/>
      <c r="H39"/>
      <c r="I39"/>
      <c r="J39"/>
      <c r="K39"/>
      <c r="L39"/>
    </row>
    <row r="40" spans="1:12" ht="12.75">
      <c r="A40"/>
      <c r="B40" s="17">
        <v>28</v>
      </c>
      <c r="C40" s="28">
        <f>IF(B40&gt;$D$9,0,_XLL.VOSELOGNORMAL(120,52))</f>
        <v>0</v>
      </c>
      <c r="D40"/>
      <c r="E40"/>
      <c r="F40"/>
      <c r="G40"/>
      <c r="H40"/>
      <c r="I40"/>
      <c r="J40"/>
      <c r="K40"/>
      <c r="L40"/>
    </row>
    <row r="41" spans="1:12" ht="12.75">
      <c r="A41"/>
      <c r="B41" s="17">
        <v>29</v>
      </c>
      <c r="C41" s="28">
        <f>IF(B41&gt;$D$9,0,_XLL.VOSELOGNORMAL(120,52))</f>
        <v>0</v>
      </c>
      <c r="D41"/>
      <c r="E41"/>
      <c r="F41"/>
      <c r="G41"/>
      <c r="H41"/>
      <c r="I41"/>
      <c r="J41"/>
      <c r="K41"/>
      <c r="L41"/>
    </row>
    <row r="42" spans="1:12" ht="12.75">
      <c r="A42"/>
      <c r="B42" s="19">
        <v>30</v>
      </c>
      <c r="C42" s="29">
        <f>IF(B42&gt;$D$9,0,_XLL.VOSELOGNORMAL(120,52))</f>
        <v>0</v>
      </c>
      <c r="D42"/>
      <c r="E42"/>
      <c r="F42"/>
      <c r="G42"/>
      <c r="H42"/>
      <c r="I42"/>
      <c r="J42"/>
      <c r="K42"/>
      <c r="L42"/>
    </row>
    <row r="43" spans="1:12" ht="12.75">
      <c r="A43"/>
      <c r="B43"/>
      <c r="C43"/>
      <c r="D43"/>
      <c r="E43"/>
      <c r="F43"/>
      <c r="G43"/>
      <c r="H43"/>
      <c r="I43"/>
      <c r="J43"/>
      <c r="K43"/>
      <c r="L43"/>
    </row>
    <row r="44" spans="1:12" ht="12.75">
      <c r="A44"/>
      <c r="B44"/>
      <c r="C44"/>
      <c r="D44"/>
      <c r="E44"/>
      <c r="F44"/>
      <c r="G44"/>
      <c r="H44"/>
      <c r="I44"/>
      <c r="J44"/>
      <c r="K44"/>
      <c r="L44"/>
    </row>
    <row r="45" spans="1:12" ht="12.75">
      <c r="A45"/>
      <c r="B45"/>
      <c r="C45"/>
      <c r="D45"/>
      <c r="E45"/>
      <c r="F45"/>
      <c r="G45"/>
      <c r="H45"/>
      <c r="I45"/>
      <c r="J45"/>
      <c r="K45"/>
      <c r="L45"/>
    </row>
    <row r="46" spans="1:12" ht="12.75">
      <c r="A46"/>
      <c r="B46"/>
      <c r="C46"/>
      <c r="D46"/>
      <c r="E46"/>
      <c r="F46"/>
      <c r="G46"/>
      <c r="H46"/>
      <c r="I46"/>
      <c r="J46"/>
      <c r="K46"/>
      <c r="L46"/>
    </row>
    <row r="47" spans="1:12" ht="12.75">
      <c r="A47"/>
      <c r="B47"/>
      <c r="C47"/>
      <c r="D47"/>
      <c r="E47"/>
      <c r="F47"/>
      <c r="G47"/>
      <c r="H47"/>
      <c r="I47"/>
      <c r="J47"/>
      <c r="K47"/>
      <c r="L47"/>
    </row>
    <row r="48" spans="1:12" ht="12.75">
      <c r="A48"/>
      <c r="B48"/>
      <c r="C48"/>
      <c r="D48"/>
      <c r="E48"/>
      <c r="F48"/>
      <c r="G48"/>
      <c r="H48"/>
      <c r="I48"/>
      <c r="J48"/>
      <c r="K48"/>
      <c r="L48"/>
    </row>
    <row r="49" spans="1:12" ht="12.75">
      <c r="A49"/>
      <c r="B49"/>
      <c r="C49"/>
      <c r="D49"/>
      <c r="E49"/>
      <c r="F49"/>
      <c r="G49"/>
      <c r="H49"/>
      <c r="I49"/>
      <c r="J49"/>
      <c r="K49"/>
      <c r="L49"/>
    </row>
  </sheetData>
  <sheetProtection/>
  <mergeCells count="1">
    <mergeCell ref="B4:J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2003-03-28T17:02:24Z</dcterms:created>
  <dcterms:modified xsi:type="dcterms:W3CDTF">2009-11-14T09:59:04Z</dcterms:modified>
  <cp:category/>
  <cp:version/>
  <cp:contentType/>
  <cp:contentStatus/>
</cp:coreProperties>
</file>