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035" windowHeight="8445" activeTab="0"/>
  </bookViews>
  <sheets>
    <sheet name="Model" sheetId="1" r:id="rId1"/>
  </sheets>
  <definedNames>
    <definedName name="Affected">'Model'!$C$29</definedName>
    <definedName name="AffectedAllowed">'Model'!#REF!</definedName>
    <definedName name="AffectedSoFar">'Model'!$E$12</definedName>
    <definedName name="ConfidenceGood">'Model'!$C$32</definedName>
    <definedName name="CostOfTests">'Model'!$C$28</definedName>
    <definedName name="CostPerTest">'Model'!$E$13</definedName>
    <definedName name="DevtCost">'Model'!$D$9</definedName>
    <definedName name="NewTests">'Model'!$C$27</definedName>
    <definedName name="PerfectInfoDecision">'Model'!$C$24</definedName>
    <definedName name="PriorP">'Model'!$C$17</definedName>
    <definedName name="PriorProbGood">'Model'!$C$18</definedName>
    <definedName name="ProfitIfGood">'Model'!$D$10</definedName>
    <definedName name="ReqdConfidence">'Model'!$D$14</definedName>
    <definedName name="RiskAutoStopPercChange">1.5</definedName>
    <definedName name="RiskCollectDistributionSamples">0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</definedName>
    <definedName name="RiskNumSimulations">20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TRUE</definedName>
    <definedName name="RiskUseMultipleCPUs">FALSE</definedName>
    <definedName name="TestedSoFar">'Model'!$C$12</definedName>
    <definedName name="ThresholdP">'Model'!$C$11</definedName>
  </definedNames>
  <calcPr fullCalcOnLoad="1"/>
</workbook>
</file>

<file path=xl/comments1.xml><?xml version="1.0" encoding="utf-8"?>
<comments xmlns="http://schemas.openxmlformats.org/spreadsheetml/2006/main">
  <authors>
    <author>David</author>
  </authors>
  <commentList>
    <comment ref="C24" authorId="0">
      <text>
        <r>
          <rPr>
            <sz val="8"/>
            <rFont val="Tahoma"/>
            <family val="2"/>
          </rPr>
          <t>1 = develop, 
0 = don't develop</t>
        </r>
      </text>
    </comment>
  </commentList>
</comments>
</file>

<file path=xl/sharedStrings.xml><?xml version="1.0" encoding="utf-8"?>
<sst xmlns="http://schemas.openxmlformats.org/spreadsheetml/2006/main" count="39" uniqueCount="37">
  <si>
    <t xml:space="preserve">people. </t>
  </si>
  <si>
    <t>million</t>
  </si>
  <si>
    <t>Cost of development is $</t>
  </si>
  <si>
    <t>Should we test more? How many? Cost/person tested = $</t>
  </si>
  <si>
    <t>Perform tests on</t>
  </si>
  <si>
    <t>People affected in new tests</t>
  </si>
  <si>
    <t>Develop</t>
  </si>
  <si>
    <t>Don't develop</t>
  </si>
  <si>
    <t>Will have to abandon if &gt;=</t>
  </si>
  <si>
    <t>Decision</t>
  </si>
  <si>
    <t>Return ($M) excl cost of info</t>
  </si>
  <si>
    <t>were affected</t>
  </si>
  <si>
    <t>Revenue NPV (incl dev) if good = $</t>
  </si>
  <si>
    <t>Simulation</t>
  </si>
  <si>
    <t>Tested people</t>
  </si>
  <si>
    <t>of consumers are affected by regulation</t>
  </si>
  <si>
    <t>Total tested</t>
  </si>
  <si>
    <t>Total affected</t>
  </si>
  <si>
    <t>Decision rule: don't develop unless &gt;=</t>
  </si>
  <si>
    <t>Value of information by iteration</t>
  </si>
  <si>
    <t>Current decision:</t>
  </si>
  <si>
    <t>Applying decision rule</t>
  </si>
  <si>
    <t>Prior estimate for p</t>
  </si>
  <si>
    <t>Modelling new tests</t>
  </si>
  <si>
    <t>Cost of tests $</t>
  </si>
  <si>
    <t>Decision with perfect information:</t>
  </si>
  <si>
    <t>State of current knowledge</t>
  </si>
  <si>
    <t>Perfect knowledge</t>
  </si>
  <si>
    <t>Modelling decision with extra data</t>
  </si>
  <si>
    <t>Value of current decision by iteration</t>
  </si>
  <si>
    <t>Expected value of current decision</t>
  </si>
  <si>
    <t xml:space="preserve">Current data: Pilot test performed on </t>
  </si>
  <si>
    <t>Input data</t>
  </si>
  <si>
    <t>Value of imperfect information (VOII)</t>
  </si>
  <si>
    <t>VOII $M</t>
  </si>
  <si>
    <t>[Run 20 simutaions to see results]</t>
  </si>
  <si>
    <t xml:space="preserve">This model demonstrates an analysis of the value additional information may contain prior to making a decision. Read in conjunction with ModelRisk help file topic "Value Of Information".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</si>
</sst>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0.00000000000000%"/>
    <numFmt numFmtId="174" formatCode="0.00000000"/>
    <numFmt numFmtId="175" formatCode="0.0000000"/>
    <numFmt numFmtId="176" formatCode="0.000000"/>
    <numFmt numFmtId="177" formatCode="0.00000"/>
    <numFmt numFmtId="178" formatCode="0.000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sz val="1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10" fontId="3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0" fontId="0" fillId="0" borderId="0" xfId="57" applyNumberFormat="1" applyFont="1" applyBorder="1" applyAlignment="1">
      <alignment horizontal="center"/>
    </xf>
    <xf numFmtId="10" fontId="2" fillId="33" borderId="21" xfId="57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10" fontId="0" fillId="0" borderId="23" xfId="57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12" xfId="0" applyFont="1" applyBorder="1" applyAlignment="1">
      <alignment/>
    </xf>
    <xf numFmtId="178" fontId="8" fillId="0" borderId="14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10" fontId="9" fillId="0" borderId="23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34" borderId="15" xfId="0" applyFont="1" applyFill="1" applyBorder="1" applyAlignment="1">
      <alignment horizontal="left" vertical="distributed" wrapText="1"/>
    </xf>
    <xf numFmtId="0" fontId="7" fillId="34" borderId="22" xfId="0" applyFont="1" applyFill="1" applyBorder="1" applyAlignment="1">
      <alignment horizontal="left" vertical="distributed" wrapText="1"/>
    </xf>
    <xf numFmtId="0" fontId="7" fillId="34" borderId="16" xfId="0" applyFont="1" applyFill="1" applyBorder="1" applyAlignment="1">
      <alignment horizontal="left" vertical="distributed" wrapText="1"/>
    </xf>
    <xf numFmtId="0" fontId="7" fillId="34" borderId="19" xfId="0" applyFont="1" applyFill="1" applyBorder="1" applyAlignment="1">
      <alignment horizontal="left" vertical="distributed" wrapText="1"/>
    </xf>
    <xf numFmtId="0" fontId="7" fillId="34" borderId="23" xfId="0" applyFont="1" applyFill="1" applyBorder="1" applyAlignment="1">
      <alignment horizontal="left" vertical="distributed" wrapText="1"/>
    </xf>
    <xf numFmtId="0" fontId="7" fillId="34" borderId="20" xfId="0" applyFont="1" applyFill="1" applyBorder="1" applyAlignment="1">
      <alignment horizontal="left" vertical="distributed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.03175"/>
          <c:w val="0.9095"/>
          <c:h val="0.866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Model!$G$17:$G$36</c:f>
              <c:numCache/>
            </c:numRef>
          </c:xVal>
          <c:yVal>
            <c:numRef>
              <c:f>Model!$H$17:$H$36</c:f>
              <c:numCache/>
            </c:numRef>
          </c:yVal>
          <c:smooth val="0"/>
        </c:ser>
        <c:axId val="18075383"/>
        <c:axId val="28460720"/>
      </c:scatterChart>
      <c:valAx>
        <c:axId val="18075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Tested people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60720"/>
        <c:crosses val="autoZero"/>
        <c:crossBetween val="midCat"/>
        <c:dispUnits/>
      </c:valAx>
      <c:valAx>
        <c:axId val="28460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 of information $M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753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6</xdr:row>
      <xdr:rowOff>133350</xdr:rowOff>
    </xdr:from>
    <xdr:to>
      <xdr:col>15</xdr:col>
      <xdr:colOff>133350</xdr:colOff>
      <xdr:row>25</xdr:row>
      <xdr:rowOff>133350</xdr:rowOff>
    </xdr:to>
    <xdr:graphicFrame>
      <xdr:nvGraphicFramePr>
        <xdr:cNvPr id="1" name="Chart 5"/>
        <xdr:cNvGraphicFramePr/>
      </xdr:nvGraphicFramePr>
      <xdr:xfrm>
        <a:off x="7239000" y="122872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2066925</xdr:colOff>
      <xdr:row>2</xdr:row>
      <xdr:rowOff>180975</xdr:rowOff>
    </xdr:to>
    <xdr:pic>
      <xdr:nvPicPr>
        <xdr:cNvPr id="2" name="Picture 13" descr="vose software logo sma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0"/>
  <sheetViews>
    <sheetView tabSelected="1" zoomScalePageLayoutView="0" workbookViewId="0" topLeftCell="A1">
      <selection activeCell="H17" sqref="H17:H36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11.8515625" style="0" customWidth="1"/>
    <col min="4" max="4" width="14.8515625" style="0" customWidth="1"/>
    <col min="5" max="5" width="11.57421875" style="0" customWidth="1"/>
    <col min="6" max="6" width="11.8515625" style="0" customWidth="1"/>
    <col min="7" max="7" width="12.7109375" style="0" customWidth="1"/>
    <col min="10" max="10" width="9.7109375" style="0" bestFit="1" customWidth="1"/>
    <col min="11" max="11" width="12.57421875" style="0" bestFit="1" customWidth="1"/>
  </cols>
  <sheetData>
    <row r="1" spans="1:11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9" ht="18" customHeight="1">
      <c r="A2" s="28"/>
      <c r="B2" s="28"/>
      <c r="C2" s="28"/>
      <c r="D2" s="29" t="s">
        <v>33</v>
      </c>
      <c r="E2" s="28"/>
      <c r="G2" s="28"/>
      <c r="H2" s="28"/>
      <c r="I2" s="28"/>
    </row>
    <row r="3" spans="1:9" ht="15.75">
      <c r="A3" s="28"/>
      <c r="B3" s="28"/>
      <c r="C3" s="28"/>
      <c r="D3" s="28" t="s">
        <v>35</v>
      </c>
      <c r="E3" s="30"/>
      <c r="G3" s="28"/>
      <c r="H3" s="28"/>
      <c r="I3" s="28"/>
    </row>
    <row r="4" spans="1:14" ht="12.75" customHeight="1">
      <c r="A4" s="28"/>
      <c r="B4" s="60" t="s">
        <v>36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</row>
    <row r="5" spans="1:14" ht="14.25" customHeight="1">
      <c r="A5" s="28"/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5"/>
    </row>
    <row r="6" spans="1:13" ht="12.75">
      <c r="A6" s="28"/>
      <c r="B6" s="50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8" spans="2:6" ht="12.75">
      <c r="B8" s="54" t="s">
        <v>32</v>
      </c>
      <c r="C8" s="55"/>
      <c r="D8" s="55"/>
      <c r="E8" s="55"/>
      <c r="F8" s="56"/>
    </row>
    <row r="9" spans="2:6" ht="12.75">
      <c r="B9" s="11" t="s">
        <v>2</v>
      </c>
      <c r="C9" s="36"/>
      <c r="D9" s="37">
        <v>1.8</v>
      </c>
      <c r="E9" s="36" t="s">
        <v>1</v>
      </c>
      <c r="F9" s="12"/>
    </row>
    <row r="10" spans="2:6" ht="12.75">
      <c r="B10" s="13" t="s">
        <v>12</v>
      </c>
      <c r="C10" s="38"/>
      <c r="D10" s="39">
        <v>3.7</v>
      </c>
      <c r="E10" s="38" t="s">
        <v>1</v>
      </c>
      <c r="F10" s="14"/>
    </row>
    <row r="11" spans="2:6" ht="12.75">
      <c r="B11" s="13" t="s">
        <v>8</v>
      </c>
      <c r="C11" s="40">
        <v>0.02</v>
      </c>
      <c r="D11" s="38" t="s">
        <v>15</v>
      </c>
      <c r="E11" s="38"/>
      <c r="F11" s="14"/>
    </row>
    <row r="12" spans="2:6" ht="12.75">
      <c r="B12" s="13" t="s">
        <v>31</v>
      </c>
      <c r="C12" s="39">
        <v>200</v>
      </c>
      <c r="D12" s="38" t="s">
        <v>0</v>
      </c>
      <c r="E12" s="39">
        <v>3</v>
      </c>
      <c r="F12" s="14" t="s">
        <v>11</v>
      </c>
    </row>
    <row r="13" spans="2:6" ht="12.75">
      <c r="B13" s="13" t="s">
        <v>3</v>
      </c>
      <c r="C13" s="38"/>
      <c r="D13" s="38"/>
      <c r="E13" s="39">
        <v>500</v>
      </c>
      <c r="F13" s="14"/>
    </row>
    <row r="14" spans="2:6" ht="12.75">
      <c r="B14" s="15" t="s">
        <v>18</v>
      </c>
      <c r="C14" s="41"/>
      <c r="D14" s="42">
        <v>0.85</v>
      </c>
      <c r="E14" s="41" t="str">
        <f>CONCATENATE("confident that p&lt; ",ThresholdP)</f>
        <v>confident that p&lt; 0.02</v>
      </c>
      <c r="F14" s="16"/>
    </row>
    <row r="15" ht="12.75">
      <c r="D15" s="2"/>
    </row>
    <row r="16" spans="2:8" ht="12.75">
      <c r="B16" s="57" t="s">
        <v>26</v>
      </c>
      <c r="C16" s="58"/>
      <c r="D16" s="59"/>
      <c r="F16" s="8" t="s">
        <v>13</v>
      </c>
      <c r="G16" s="9" t="s">
        <v>14</v>
      </c>
      <c r="H16" s="10" t="s">
        <v>34</v>
      </c>
    </row>
    <row r="17" spans="2:8" ht="12.75">
      <c r="B17" s="11" t="s">
        <v>22</v>
      </c>
      <c r="C17" s="23">
        <f>_XLL.VOSEBETA(AffectedSoFar+1,TestedSoFar-AffectedSoFar+1)</f>
        <v>0.020444337312136907</v>
      </c>
      <c r="D17" s="12"/>
      <c r="F17" s="24">
        <v>1</v>
      </c>
      <c r="G17" s="43">
        <v>100</v>
      </c>
      <c r="H17" s="46" t="str">
        <f>_XLL.VOSESIMMEAN($C$38,F17)</f>
        <v>No simulation results</v>
      </c>
    </row>
    <row r="18" spans="2:8" ht="12.75">
      <c r="B18" s="13" t="str">
        <f>CONCATENATE("Confidence that P(affected)&lt;",ThresholdP,"% =")</f>
        <v>Confidence that P(affected)&lt;0.02% =</v>
      </c>
      <c r="C18" s="22">
        <f>_XLL.VOSEBETAPROB(ThresholdP,AffectedSoFar+1,TestedSoFar-AffectedSoFar+1,1)</f>
        <v>0.5724319635862712</v>
      </c>
      <c r="D18" s="14"/>
      <c r="F18" s="26">
        <v>2</v>
      </c>
      <c r="G18" s="44">
        <v>200</v>
      </c>
      <c r="H18" s="47" t="str">
        <f>_XLL.VOSESIMMEAN($C$38,F18)</f>
        <v>No simulation results</v>
      </c>
    </row>
    <row r="19" spans="2:8" ht="12.75">
      <c r="B19" s="13" t="s">
        <v>20</v>
      </c>
      <c r="C19" s="1" t="str">
        <f>IF(PriorProbGood&gt;ReqdConfidence,"Develop","Don't develop")</f>
        <v>Don't develop</v>
      </c>
      <c r="D19" s="14"/>
      <c r="F19" s="26">
        <v>3</v>
      </c>
      <c r="G19" s="44">
        <v>300</v>
      </c>
      <c r="H19" s="47" t="str">
        <f>_XLL.VOSESIMMEAN($C$38,F19)</f>
        <v>No simulation results</v>
      </c>
    </row>
    <row r="20" spans="2:8" ht="12.75">
      <c r="B20" s="13" t="s">
        <v>29</v>
      </c>
      <c r="C20" s="32">
        <f>IF(PriorProbGood&lt;ReqdConfidence,0,IF(PriorP&gt;ThresholdP,-DevtCost,ProfitIfGood))</f>
        <v>0</v>
      </c>
      <c r="D20" s="14"/>
      <c r="F20" s="26">
        <v>4</v>
      </c>
      <c r="G20" s="44">
        <v>400</v>
      </c>
      <c r="H20" s="47" t="str">
        <f>_XLL.VOSESIMMEAN($C$38,F20)</f>
        <v>No simulation results</v>
      </c>
    </row>
    <row r="21" spans="2:8" ht="12.75">
      <c r="B21" s="25" t="s">
        <v>30</v>
      </c>
      <c r="C21" s="48" t="str">
        <f>_XLL.VOSESIMMEAN(C20)</f>
        <v>No simulation results</v>
      </c>
      <c r="D21" s="16"/>
      <c r="F21" s="26">
        <v>5</v>
      </c>
      <c r="G21" s="44">
        <v>500</v>
      </c>
      <c r="H21" s="47" t="str">
        <f>_XLL.VOSESIMMEAN($C$38,F21)</f>
        <v>No simulation results</v>
      </c>
    </row>
    <row r="22" spans="2:8" ht="12.75">
      <c r="B22" s="1"/>
      <c r="C22" s="1"/>
      <c r="D22" s="1"/>
      <c r="F22" s="26">
        <v>6</v>
      </c>
      <c r="G22" s="44">
        <v>600</v>
      </c>
      <c r="H22" s="47" t="str">
        <f>_XLL.VOSESIMMEAN($C$38,F22)</f>
        <v>No simulation results</v>
      </c>
    </row>
    <row r="23" spans="2:8" ht="12.75">
      <c r="B23" s="51" t="s">
        <v>27</v>
      </c>
      <c r="C23" s="52"/>
      <c r="D23" s="53"/>
      <c r="F23" s="26">
        <v>7</v>
      </c>
      <c r="G23" s="44">
        <v>700</v>
      </c>
      <c r="H23" s="47" t="str">
        <f>_XLL.VOSESIMMEAN($C$38,F23)</f>
        <v>No simulation results</v>
      </c>
    </row>
    <row r="24" spans="2:8" ht="12.75">
      <c r="B24" s="5" t="s">
        <v>25</v>
      </c>
      <c r="C24" s="9">
        <f>IF(PriorP&lt;ThresholdP,1,0)</f>
        <v>0</v>
      </c>
      <c r="D24" s="6" t="str">
        <f>IF(PerfectInfoDecision&gt;1,"Develop","Don't develop")</f>
        <v>Don't develop</v>
      </c>
      <c r="F24" s="26">
        <v>8</v>
      </c>
      <c r="G24" s="44">
        <v>800</v>
      </c>
      <c r="H24" s="47" t="str">
        <f>_XLL.VOSESIMMEAN($C$38,F24)</f>
        <v>No simulation results</v>
      </c>
    </row>
    <row r="25" spans="6:8" ht="12.75">
      <c r="F25" s="26">
        <v>9</v>
      </c>
      <c r="G25" s="44">
        <v>900</v>
      </c>
      <c r="H25" s="47" t="str">
        <f>_XLL.VOSESIMMEAN($C$38,F25)</f>
        <v>No simulation results</v>
      </c>
    </row>
    <row r="26" spans="2:8" ht="12.75">
      <c r="B26" s="54" t="s">
        <v>23</v>
      </c>
      <c r="C26" s="55"/>
      <c r="D26" s="56"/>
      <c r="F26" s="26">
        <v>10</v>
      </c>
      <c r="G26" s="44">
        <v>1000</v>
      </c>
      <c r="H26" s="47" t="str">
        <f>_XLL.VOSESIMMEAN($C$38,F26)</f>
        <v>No simulation results</v>
      </c>
    </row>
    <row r="27" spans="2:8" ht="12.75">
      <c r="B27" s="11" t="s">
        <v>4</v>
      </c>
      <c r="C27" s="20" t="str">
        <f>_XLL.VOSESIMTABLE(G17:G36)</f>
        <v>N/A</v>
      </c>
      <c r="D27" s="12"/>
      <c r="F27" s="26">
        <v>11</v>
      </c>
      <c r="G27" s="44">
        <v>1200</v>
      </c>
      <c r="H27" s="47" t="str">
        <f>_XLL.VOSESIMMEAN($C$38,F27)</f>
        <v>No simulation results</v>
      </c>
    </row>
    <row r="28" spans="2:8" ht="12.75">
      <c r="B28" s="13" t="s">
        <v>24</v>
      </c>
      <c r="C28" s="21" t="e">
        <f>NewTests*CostPerTest/1000000</f>
        <v>#VALUE!</v>
      </c>
      <c r="D28" s="14" t="s">
        <v>1</v>
      </c>
      <c r="F28" s="26">
        <v>12</v>
      </c>
      <c r="G28" s="44">
        <v>1400</v>
      </c>
      <c r="H28" s="47" t="str">
        <f>_XLL.VOSESIMMEAN($C$38,F28)</f>
        <v>No simulation results</v>
      </c>
    </row>
    <row r="29" spans="2:8" ht="12.75">
      <c r="B29" s="13" t="s">
        <v>5</v>
      </c>
      <c r="C29" s="21" t="str">
        <f>_XLL.VOSEBINOMIAL(NewTests,PriorP)</f>
        <v>Error: n must be a value</v>
      </c>
      <c r="D29" s="14"/>
      <c r="F29" s="26">
        <v>13</v>
      </c>
      <c r="G29" s="44">
        <v>1600</v>
      </c>
      <c r="H29" s="47" t="str">
        <f>_XLL.VOSESIMMEAN($C$38,F29)</f>
        <v>No simulation results</v>
      </c>
    </row>
    <row r="30" spans="2:8" ht="12.75">
      <c r="B30" s="13" t="s">
        <v>16</v>
      </c>
      <c r="C30" s="21" t="e">
        <f>TestedSoFar+NewTests</f>
        <v>#VALUE!</v>
      </c>
      <c r="D30" s="14"/>
      <c r="F30" s="26">
        <v>14</v>
      </c>
      <c r="G30" s="44">
        <v>1800</v>
      </c>
      <c r="H30" s="47" t="str">
        <f>_XLL.VOSESIMMEAN($C$38,F30)</f>
        <v>No simulation results</v>
      </c>
    </row>
    <row r="31" spans="2:8" ht="12.75">
      <c r="B31" s="13" t="s">
        <v>17</v>
      </c>
      <c r="C31" s="21" t="e">
        <f>AffectedSoFar+Affected</f>
        <v>#VALUE!</v>
      </c>
      <c r="D31" s="14"/>
      <c r="F31" s="26">
        <v>15</v>
      </c>
      <c r="G31" s="44">
        <v>2000</v>
      </c>
      <c r="H31" s="47" t="str">
        <f>_XLL.VOSESIMMEAN($C$38,F31)</f>
        <v>No simulation results</v>
      </c>
    </row>
    <row r="32" spans="2:8" ht="12.75">
      <c r="B32" s="15" t="str">
        <f>CONCATENATE("New confidence p &lt; ",ThresholdP)</f>
        <v>New confidence p &lt; 0.02</v>
      </c>
      <c r="C32" s="31" t="str">
        <f>_XLL.VOSEBETAPROB(ThresholdP,C31+1,C30-C31+1,1)</f>
        <v>Error: alpha must be a value</v>
      </c>
      <c r="D32" s="16"/>
      <c r="F32" s="26">
        <v>16</v>
      </c>
      <c r="G32" s="44">
        <v>2200</v>
      </c>
      <c r="H32" s="47" t="str">
        <f>_XLL.VOSESIMMEAN($C$38,F32)</f>
        <v>No simulation results</v>
      </c>
    </row>
    <row r="33" spans="2:8" ht="12.75">
      <c r="B33" s="1"/>
      <c r="C33" s="17"/>
      <c r="D33" s="1"/>
      <c r="F33" s="26">
        <v>17</v>
      </c>
      <c r="G33" s="44">
        <v>2400</v>
      </c>
      <c r="H33" s="47" t="str">
        <f>_XLL.VOSESIMMEAN($C$38,F33)</f>
        <v>No simulation results</v>
      </c>
    </row>
    <row r="34" spans="2:8" ht="12.75">
      <c r="B34" s="51" t="s">
        <v>28</v>
      </c>
      <c r="C34" s="52"/>
      <c r="D34" s="53"/>
      <c r="F34" s="26">
        <v>18</v>
      </c>
      <c r="G34" s="44">
        <v>2600</v>
      </c>
      <c r="H34" s="47" t="str">
        <f>_XLL.VOSESIMMEAN($C$38,F34)</f>
        <v>No simulation results</v>
      </c>
    </row>
    <row r="35" spans="2:8" ht="25.5">
      <c r="B35" s="18" t="s">
        <v>21</v>
      </c>
      <c r="C35" s="19" t="s">
        <v>9</v>
      </c>
      <c r="D35" s="7" t="s">
        <v>10</v>
      </c>
      <c r="F35" s="26">
        <v>19</v>
      </c>
      <c r="G35" s="44">
        <v>2800</v>
      </c>
      <c r="H35" s="47" t="str">
        <f>_XLL.VOSESIMMEAN($C$38,F35)</f>
        <v>No simulation results</v>
      </c>
    </row>
    <row r="36" spans="2:8" ht="12.75">
      <c r="B36" s="3" t="s">
        <v>6</v>
      </c>
      <c r="C36" s="33">
        <f>IF(ConfidenceGood&gt;=ReqdConfidence,1,0)</f>
        <v>1</v>
      </c>
      <c r="D36" s="33">
        <f>ProfitIfGood*PerfectInfoDecision-DevtCost*(1-PerfectInfoDecision)</f>
        <v>-1.8</v>
      </c>
      <c r="F36" s="27">
        <v>20</v>
      </c>
      <c r="G36" s="45">
        <v>3000</v>
      </c>
      <c r="H36" s="49" t="str">
        <f>_XLL.VOSESIMMEAN($C$38,F36)</f>
        <v>No simulation results</v>
      </c>
    </row>
    <row r="37" spans="2:4" ht="12.75">
      <c r="B37" s="4" t="s">
        <v>7</v>
      </c>
      <c r="C37" s="33">
        <f>1-C36</f>
        <v>0</v>
      </c>
      <c r="D37" s="33">
        <v>0</v>
      </c>
    </row>
    <row r="38" spans="2:4" ht="12.75">
      <c r="B38" s="34" t="s">
        <v>19</v>
      </c>
      <c r="C38" s="35" t="e">
        <f>C36*D36+C37*D37-CostOfTests-C20</f>
        <v>#VALUE!</v>
      </c>
      <c r="D38" s="6"/>
    </row>
    <row r="39" ht="12.75">
      <c r="E39" s="1"/>
    </row>
    <row r="40" ht="12.75">
      <c r="D40" s="1"/>
    </row>
  </sheetData>
  <sheetProtection/>
  <mergeCells count="6">
    <mergeCell ref="B34:D34"/>
    <mergeCell ref="B8:F8"/>
    <mergeCell ref="B26:D26"/>
    <mergeCell ref="B16:D16"/>
    <mergeCell ref="B23:D23"/>
    <mergeCell ref="B4:N5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2005-07-11T08:57:58Z</dcterms:created>
  <dcterms:modified xsi:type="dcterms:W3CDTF">2009-11-14T10:11:30Z</dcterms:modified>
  <cp:category/>
  <cp:version/>
  <cp:contentType/>
  <cp:contentStatus/>
</cp:coreProperties>
</file>