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7935" activeTab="0"/>
  </bookViews>
  <sheets>
    <sheet name="MTTF" sheetId="1" r:id="rId1"/>
  </sheets>
  <definedNames>
    <definedName name="failed">'MTTF'!$C$9</definedName>
    <definedName name="hours">'MTTF'!$C$8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tested">'MTTF'!$C$7</definedName>
  </definedNames>
  <calcPr fullCalcOnLoad="1"/>
</workbook>
</file>

<file path=xl/sharedStrings.xml><?xml version="1.0" encoding="utf-8"?>
<sst xmlns="http://schemas.openxmlformats.org/spreadsheetml/2006/main" count="14" uniqueCount="13">
  <si>
    <t>Components tested</t>
  </si>
  <si>
    <t>Hours tested</t>
  </si>
  <si>
    <t>Failed</t>
  </si>
  <si>
    <t>p(q)</t>
  </si>
  <si>
    <r>
      <t>l(X|</t>
    </r>
    <r>
      <rPr>
        <sz val="10"/>
        <rFont val="Symbol"/>
        <family val="1"/>
      </rPr>
      <t>q</t>
    </r>
    <r>
      <rPr>
        <sz val="10"/>
        <rFont val="Arial"/>
        <family val="0"/>
      </rPr>
      <t>)</t>
    </r>
  </si>
  <si>
    <r>
      <t>f(</t>
    </r>
    <r>
      <rPr>
        <sz val="10"/>
        <rFont val="Symbol"/>
        <family val="1"/>
      </rPr>
      <t>q</t>
    </r>
    <r>
      <rPr>
        <sz val="10"/>
        <rFont val="Arial"/>
        <family val="0"/>
      </rPr>
      <t>|X)</t>
    </r>
  </si>
  <si>
    <t>Normalised for plotting</t>
  </si>
  <si>
    <t>Mean time to failure</t>
  </si>
  <si>
    <r>
      <t>Problem:</t>
    </r>
    <r>
      <rPr>
        <sz val="10"/>
        <rFont val="Times New Roman"/>
        <family val="1"/>
      </rPr>
      <t xml:space="preserve"> 10 components of the same type are run for 3000 hours and 4 fail within that time. Assuming that the components have a constant instantaneous failure rate, what is the MTTF?</t>
    </r>
  </si>
  <si>
    <r>
      <t xml:space="preserve">MTTF (hours) = </t>
    </r>
    <r>
      <rPr>
        <b/>
        <sz val="10"/>
        <rFont val="Symbol"/>
        <family val="1"/>
      </rPr>
      <t>q</t>
    </r>
  </si>
  <si>
    <r>
      <t>l(X|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)</t>
    </r>
  </si>
  <si>
    <r>
      <t>f(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|X)</t>
    </r>
  </si>
  <si>
    <t>MTTF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</si>
</sst>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"/>
    <numFmt numFmtId="180" formatCode="0.0000"/>
    <numFmt numFmtId="181" formatCode="0.00000"/>
    <numFmt numFmtId="182" formatCode="0.000000"/>
  </numFmts>
  <fonts count="49">
    <font>
      <sz val="10"/>
      <name val="Arial"/>
      <family val="0"/>
    </font>
    <font>
      <sz val="10"/>
      <name val="Symbol"/>
      <family val="1"/>
    </font>
    <font>
      <sz val="8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7" xfId="0" applyFont="1" applyBorder="1" applyAlignment="1">
      <alignment/>
    </xf>
    <xf numFmtId="181" fontId="0" fillId="0" borderId="0" xfId="0" applyNumberFormat="1" applyAlignment="1">
      <alignment/>
    </xf>
    <xf numFmtId="0" fontId="5" fillId="34" borderId="21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75"/>
          <c:w val="0.9557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v>Prior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MTTF!$B$14:$B$73</c:f>
              <c:numCache/>
            </c:numRef>
          </c:xVal>
          <c:yVal>
            <c:numRef>
              <c:f>MTTF!$G$14:$G$73</c:f>
              <c:numCache/>
            </c:numRef>
          </c:yVal>
          <c:smooth val="1"/>
        </c:ser>
        <c:ser>
          <c:idx val="1"/>
          <c:order val="1"/>
          <c:tx>
            <c:v>Likelihood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MTTF!$B$14:$B$73</c:f>
              <c:numCache/>
            </c:numRef>
          </c:xVal>
          <c:yVal>
            <c:numRef>
              <c:f>MTTF!$H$14:$H$73</c:f>
              <c:numCache/>
            </c:numRef>
          </c:yVal>
          <c:smooth val="1"/>
        </c:ser>
        <c:ser>
          <c:idx val="2"/>
          <c:order val="2"/>
          <c:tx>
            <c:v>Posterior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MTTF!$B$14:$B$73</c:f>
              <c:numCache/>
            </c:numRef>
          </c:xVal>
          <c:yVal>
            <c:numRef>
              <c:f>MTTF!$I$14:$I$73</c:f>
              <c:numCache/>
            </c:numRef>
          </c:yVal>
          <c:smooth val="1"/>
        </c:ser>
        <c:axId val="3006613"/>
        <c:axId val="63138874"/>
      </c:scatterChart>
      <c:valAx>
        <c:axId val="3006613"/>
        <c:scaling>
          <c:orientation val="minMax"/>
          <c:max val="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MTTF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8874"/>
        <c:crosses val="autoZero"/>
        <c:crossBetween val="midCat"/>
        <c:dispUnits/>
      </c:valAx>
      <c:valAx>
        <c:axId val="63138874"/>
        <c:scaling>
          <c:orientation val="minMax"/>
          <c:max val="0.1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066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0925"/>
          <c:w val="0.156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</xdr:row>
      <xdr:rowOff>133350</xdr:rowOff>
    </xdr:from>
    <xdr:to>
      <xdr:col>18</xdr:col>
      <xdr:colOff>581025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981700" y="1676400"/>
        <a:ext cx="5886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266700</xdr:colOff>
      <xdr:row>0</xdr:row>
      <xdr:rowOff>104775</xdr:rowOff>
    </xdr:from>
    <xdr:to>
      <xdr:col>4</xdr:col>
      <xdr:colOff>95250</xdr:colOff>
      <xdr:row>2</xdr:row>
      <xdr:rowOff>85725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47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8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.28125" style="0" customWidth="1"/>
    <col min="2" max="2" width="17.421875" style="0" bestFit="1" customWidth="1"/>
    <col min="4" max="4" width="12.421875" style="0" bestFit="1" customWidth="1"/>
  </cols>
  <sheetData>
    <row r="1" s="1" customFormat="1" ht="12.75"/>
    <row r="2" s="1" customFormat="1" ht="53.25" customHeight="1">
      <c r="F2" s="2" t="s">
        <v>7</v>
      </c>
    </row>
    <row r="3" s="1" customFormat="1" ht="17.25" customHeight="1" thickBot="1">
      <c r="E3" s="3"/>
    </row>
    <row r="4" spans="2:9" s="1" customFormat="1" ht="12.75" customHeight="1">
      <c r="B4" s="30" t="s">
        <v>8</v>
      </c>
      <c r="C4" s="31"/>
      <c r="D4" s="31"/>
      <c r="E4" s="31"/>
      <c r="F4" s="31"/>
      <c r="G4" s="31"/>
      <c r="H4" s="31"/>
      <c r="I4" s="32"/>
    </row>
    <row r="5" spans="2:9" s="1" customFormat="1" ht="12.75" customHeight="1" thickBot="1">
      <c r="B5" s="33"/>
      <c r="C5" s="34"/>
      <c r="D5" s="34"/>
      <c r="E5" s="34"/>
      <c r="F5" s="34"/>
      <c r="G5" s="34"/>
      <c r="H5" s="34"/>
      <c r="I5" s="35"/>
    </row>
    <row r="6" spans="10:15" ht="12.75">
      <c r="J6" s="1"/>
      <c r="K6" s="1"/>
      <c r="L6" s="1"/>
      <c r="M6" s="1"/>
      <c r="N6" s="1"/>
      <c r="O6" s="1"/>
    </row>
    <row r="7" spans="2:3" ht="12.75">
      <c r="B7" s="8" t="s">
        <v>0</v>
      </c>
      <c r="C7" s="25">
        <v>10</v>
      </c>
    </row>
    <row r="8" spans="2:3" ht="12.75">
      <c r="B8" s="9" t="s">
        <v>1</v>
      </c>
      <c r="C8" s="26">
        <v>3000</v>
      </c>
    </row>
    <row r="9" spans="2:3" ht="12.75">
      <c r="B9" s="10" t="s">
        <v>2</v>
      </c>
      <c r="C9" s="27">
        <v>4</v>
      </c>
    </row>
    <row r="10" spans="2:3" ht="12.75">
      <c r="B10" s="20" t="s">
        <v>12</v>
      </c>
      <c r="C10" s="28">
        <f>_XLL.VOSERELATIVE(0,B73+100,B14:B73,E14:E73)</f>
        <v>4630.107461526952</v>
      </c>
    </row>
    <row r="12" spans="3:9" ht="12.75">
      <c r="C12" s="19">
        <f>SUM(C14:C73)</f>
        <v>0.009359740825903476</v>
      </c>
      <c r="D12" s="19">
        <f>SUM(D14:D73)</f>
        <v>4.852371448116765</v>
      </c>
      <c r="E12" s="19">
        <f>SUM(E14:E73)</f>
        <v>0.0006435025731028697</v>
      </c>
      <c r="G12" s="36" t="s">
        <v>6</v>
      </c>
      <c r="H12" s="37"/>
      <c r="I12" s="38"/>
    </row>
    <row r="13" spans="2:9" ht="12.75">
      <c r="B13" s="16" t="s">
        <v>9</v>
      </c>
      <c r="C13" s="17" t="s">
        <v>3</v>
      </c>
      <c r="D13" s="18" t="s">
        <v>10</v>
      </c>
      <c r="E13" s="18" t="s">
        <v>11</v>
      </c>
      <c r="G13" s="21" t="s">
        <v>3</v>
      </c>
      <c r="H13" s="20" t="s">
        <v>4</v>
      </c>
      <c r="I13" s="22" t="s">
        <v>5</v>
      </c>
    </row>
    <row r="14" spans="2:9" ht="12.75">
      <c r="B14" s="13">
        <v>500</v>
      </c>
      <c r="C14" s="11">
        <f>1/B14</f>
        <v>0.002</v>
      </c>
      <c r="D14" s="11">
        <f>_XLL.VOSEBINOMIALPROB(failed,tested,_XLL.VOSEEXPONPROB(hours,B14,1),0)</f>
        <v>4.822881230609148E-14</v>
      </c>
      <c r="E14" s="11">
        <f>C14*D14</f>
        <v>9.645762461218296E-17</v>
      </c>
      <c r="G14" s="6">
        <f aca="true" t="shared" si="0" ref="G14:G45">C14/C$12</f>
        <v>0.21368113040746983</v>
      </c>
      <c r="H14" s="4">
        <f aca="true" t="shared" si="1" ref="H14:H45">D14/D$12</f>
        <v>9.939225144194057E-15</v>
      </c>
      <c r="I14" s="23">
        <f aca="true" t="shared" si="2" ref="I14:I45">E14/E$12</f>
        <v>1.4989469917280865E-13</v>
      </c>
    </row>
    <row r="15" spans="2:9" ht="12.75">
      <c r="B15" s="13">
        <v>1000</v>
      </c>
      <c r="C15" s="11">
        <f aca="true" t="shared" si="3" ref="C15:C73">1/B15</f>
        <v>0.001</v>
      </c>
      <c r="D15" s="11">
        <f>_XLL.VOSEBINOMIALPROB(failed,tested,_XLL.VOSEEXPONPROB(hours,B15,1),0)</f>
        <v>2.607368212505315E-06</v>
      </c>
      <c r="E15" s="11">
        <f aca="true" t="shared" si="4" ref="E15:E73">C15*D15</f>
        <v>2.607368212505315E-09</v>
      </c>
      <c r="G15" s="6">
        <f t="shared" si="0"/>
        <v>0.10684056520373492</v>
      </c>
      <c r="H15" s="4">
        <f t="shared" si="1"/>
        <v>5.373389569170865E-07</v>
      </c>
      <c r="I15" s="23">
        <f t="shared" si="2"/>
        <v>4.051838052384141E-06</v>
      </c>
    </row>
    <row r="16" spans="2:9" ht="12.75">
      <c r="B16" s="13">
        <v>1500</v>
      </c>
      <c r="C16" s="11">
        <f t="shared" si="3"/>
        <v>0.0006666666666666666</v>
      </c>
      <c r="D16" s="11">
        <f>_XLL.VOSEBINOMIALPROB(failed,tested,_XLL.VOSEEXPONPROB(hours,B16,1),0)</f>
        <v>0.0007212344495733468</v>
      </c>
      <c r="E16" s="11">
        <f t="shared" si="4"/>
        <v>4.808229663822312E-07</v>
      </c>
      <c r="G16" s="6">
        <f t="shared" si="0"/>
        <v>0.0712270434691566</v>
      </c>
      <c r="H16" s="4">
        <f t="shared" si="1"/>
        <v>0.00014863545738100128</v>
      </c>
      <c r="I16" s="23">
        <f t="shared" si="2"/>
        <v>0.0007471966492127256</v>
      </c>
    </row>
    <row r="17" spans="2:9" ht="12.75">
      <c r="B17" s="13">
        <v>2000</v>
      </c>
      <c r="C17" s="11">
        <f t="shared" si="3"/>
        <v>0.0005</v>
      </c>
      <c r="D17" s="11">
        <f>_XLL.VOSEBINOMIALPROB(failed,tested,_XLL.VOSEEXPONPROB(hours,B17,1),0)</f>
        <v>0.009439782824351355</v>
      </c>
      <c r="E17" s="11">
        <f t="shared" si="4"/>
        <v>4.719891412175678E-06</v>
      </c>
      <c r="G17" s="6">
        <f t="shared" si="0"/>
        <v>0.05342028260186746</v>
      </c>
      <c r="H17" s="4">
        <f t="shared" si="1"/>
        <v>0.0019453957565460066</v>
      </c>
      <c r="I17" s="23">
        <f t="shared" si="2"/>
        <v>0.007334689260708147</v>
      </c>
    </row>
    <row r="18" spans="2:9" ht="12.75">
      <c r="B18" s="13">
        <v>2500</v>
      </c>
      <c r="C18" s="11">
        <f t="shared" si="3"/>
        <v>0.0004</v>
      </c>
      <c r="D18" s="11">
        <f>_XLL.VOSEBINOMIALPROB(failed,tested,_XLL.VOSEEXPONPROB(hours,B18,1),0)</f>
        <v>0.037387377156160605</v>
      </c>
      <c r="E18" s="11">
        <f t="shared" si="4"/>
        <v>1.4954950862464242E-05</v>
      </c>
      <c r="G18" s="6">
        <f t="shared" si="0"/>
        <v>0.042736226081493967</v>
      </c>
      <c r="H18" s="4">
        <f t="shared" si="1"/>
        <v>0.0077049701482912805</v>
      </c>
      <c r="I18" s="23">
        <f t="shared" si="2"/>
        <v>0.023239923952990252</v>
      </c>
    </row>
    <row r="19" spans="2:9" ht="12.75">
      <c r="B19" s="13">
        <v>3000</v>
      </c>
      <c r="C19" s="11">
        <f t="shared" si="3"/>
        <v>0.0003333333333333333</v>
      </c>
      <c r="D19" s="11">
        <f>_XLL.VOSEBINOMIALPROB(failed,tested,_XLL.VOSEEXPONPROB(hours,B19,1),0)</f>
        <v>0.08310976700861764</v>
      </c>
      <c r="E19" s="11">
        <f t="shared" si="4"/>
        <v>2.7703255669539212E-05</v>
      </c>
      <c r="G19" s="6">
        <f t="shared" si="0"/>
        <v>0.0356135217345783</v>
      </c>
      <c r="H19" s="4">
        <f t="shared" si="1"/>
        <v>0.01712765972210826</v>
      </c>
      <c r="I19" s="23">
        <f t="shared" si="2"/>
        <v>0.04305073021846425</v>
      </c>
    </row>
    <row r="20" spans="2:9" ht="12.75">
      <c r="B20" s="13">
        <v>3500</v>
      </c>
      <c r="C20" s="11">
        <f t="shared" si="3"/>
        <v>0.00028571428571428574</v>
      </c>
      <c r="D20" s="11">
        <f>_XLL.VOSEBINOMIALPROB(failed,tested,_XLL.VOSEEXPONPROB(hours,B20,1),0)</f>
        <v>0.1346697047747672</v>
      </c>
      <c r="E20" s="11">
        <f t="shared" si="4"/>
        <v>3.8477058507076345E-05</v>
      </c>
      <c r="G20" s="6">
        <f t="shared" si="0"/>
        <v>0.030525875772495693</v>
      </c>
      <c r="H20" s="4">
        <f t="shared" si="1"/>
        <v>0.027753379190917738</v>
      </c>
      <c r="I20" s="23">
        <f t="shared" si="2"/>
        <v>0.05979316962408701</v>
      </c>
    </row>
    <row r="21" spans="2:9" ht="12.75">
      <c r="B21" s="13">
        <v>4000</v>
      </c>
      <c r="C21" s="11">
        <f t="shared" si="3"/>
        <v>0.00025</v>
      </c>
      <c r="D21" s="11">
        <f>_XLL.VOSEBINOMIALPROB(failed,tested,_XLL.VOSEEXPONPROB(hours,B21,1),0)</f>
        <v>0.18081039658459178</v>
      </c>
      <c r="E21" s="11">
        <f t="shared" si="4"/>
        <v>4.520259914614794E-05</v>
      </c>
      <c r="G21" s="6">
        <f t="shared" si="0"/>
        <v>0.02671014130093373</v>
      </c>
      <c r="H21" s="4">
        <f t="shared" si="1"/>
        <v>0.03726227444000921</v>
      </c>
      <c r="I21" s="23">
        <f t="shared" si="2"/>
        <v>0.07024462843744045</v>
      </c>
    </row>
    <row r="22" spans="2:9" ht="12.75">
      <c r="B22" s="13">
        <v>4500</v>
      </c>
      <c r="C22" s="11">
        <f t="shared" si="3"/>
        <v>0.00022222222222222223</v>
      </c>
      <c r="D22" s="11">
        <f>_XLL.VOSEBINOMIALPROB(failed,tested,_XLL.VOSEEXPONPROB(hours,B22,1),0)</f>
        <v>0.21560988548743634</v>
      </c>
      <c r="E22" s="11">
        <f t="shared" si="4"/>
        <v>4.791330788609697E-05</v>
      </c>
      <c r="G22" s="6">
        <f t="shared" si="0"/>
        <v>0.023742347823052203</v>
      </c>
      <c r="H22" s="4">
        <f t="shared" si="1"/>
        <v>0.04443392015487929</v>
      </c>
      <c r="I22" s="23">
        <f t="shared" si="2"/>
        <v>0.07445705718792454</v>
      </c>
    </row>
    <row r="23" spans="2:9" ht="12.75">
      <c r="B23" s="13">
        <v>5000</v>
      </c>
      <c r="C23" s="11">
        <f t="shared" si="3"/>
        <v>0.0002</v>
      </c>
      <c r="D23" s="11">
        <f>_XLL.VOSEBINOMIALPROB(failed,tested,_XLL.VOSEEXPONPROB(hours,B23,1),0)</f>
        <v>0.23778843180069534</v>
      </c>
      <c r="E23" s="11">
        <f t="shared" si="4"/>
        <v>4.755768636013907E-05</v>
      </c>
      <c r="G23" s="6">
        <f t="shared" si="0"/>
        <v>0.021368113040746983</v>
      </c>
      <c r="H23" s="4">
        <f t="shared" si="1"/>
        <v>0.0490045814388308</v>
      </c>
      <c r="I23" s="23">
        <f t="shared" si="2"/>
        <v>0.0739044229937159</v>
      </c>
    </row>
    <row r="24" spans="2:9" ht="12.75">
      <c r="B24" s="13">
        <v>5500</v>
      </c>
      <c r="C24" s="11">
        <f t="shared" si="3"/>
        <v>0.0001818181818181818</v>
      </c>
      <c r="D24" s="11">
        <f>_XLL.VOSEBINOMIALPROB(failed,tested,_XLL.VOSEEXPONPROB(hours,B24,1),0)</f>
        <v>0.24867520405365018</v>
      </c>
      <c r="E24" s="11">
        <f t="shared" si="4"/>
        <v>4.521367346430003E-05</v>
      </c>
      <c r="G24" s="6">
        <f t="shared" si="0"/>
        <v>0.019425557309769984</v>
      </c>
      <c r="H24" s="4">
        <f t="shared" si="1"/>
        <v>0.05124817972254835</v>
      </c>
      <c r="I24" s="23">
        <f t="shared" si="2"/>
        <v>0.07026183787624453</v>
      </c>
    </row>
    <row r="25" spans="2:9" ht="12.75">
      <c r="B25" s="13">
        <v>6000</v>
      </c>
      <c r="C25" s="11">
        <f t="shared" si="3"/>
        <v>0.00016666666666666666</v>
      </c>
      <c r="D25" s="11">
        <f>_XLL.VOSEBINOMIALPROB(failed,tested,_XLL.VOSEEXPONPROB(hours,B25,1),0)</f>
        <v>0.2505990599933656</v>
      </c>
      <c r="E25" s="11">
        <f t="shared" si="4"/>
        <v>4.176650999889427E-05</v>
      </c>
      <c r="G25" s="6">
        <f t="shared" si="0"/>
        <v>0.01780676086728915</v>
      </c>
      <c r="H25" s="4">
        <f t="shared" si="1"/>
        <v>0.05164465718934701</v>
      </c>
      <c r="I25" s="23">
        <f t="shared" si="2"/>
        <v>0.0649049619141422</v>
      </c>
    </row>
    <row r="26" spans="2:9" ht="12.75">
      <c r="B26" s="13">
        <v>6500</v>
      </c>
      <c r="C26" s="11">
        <f t="shared" si="3"/>
        <v>0.00015384615384615385</v>
      </c>
      <c r="D26" s="11">
        <f>_XLL.VOSEBINOMIALPROB(failed,tested,_XLL.VOSEEXPONPROB(hours,B26,1),0)</f>
        <v>0.24597642851151197</v>
      </c>
      <c r="E26" s="11">
        <f t="shared" si="4"/>
        <v>3.7842527463309535E-05</v>
      </c>
      <c r="G26" s="6">
        <f t="shared" si="0"/>
        <v>0.016437010031343832</v>
      </c>
      <c r="H26" s="4">
        <f t="shared" si="1"/>
        <v>0.05069200310437424</v>
      </c>
      <c r="I26" s="23">
        <f t="shared" si="2"/>
        <v>0.0588071113388696</v>
      </c>
    </row>
    <row r="27" spans="2:9" ht="12.75">
      <c r="B27" s="13">
        <v>7000</v>
      </c>
      <c r="C27" s="11">
        <f t="shared" si="3"/>
        <v>0.00014285714285714287</v>
      </c>
      <c r="D27" s="11">
        <f>_XLL.VOSEBINOMIALPROB(failed,tested,_XLL.VOSEEXPONPROB(hours,B27,1),0)</f>
        <v>0.23690648024456684</v>
      </c>
      <c r="E27" s="11">
        <f t="shared" si="4"/>
        <v>3.384378289208098E-05</v>
      </c>
      <c r="G27" s="6">
        <f t="shared" si="0"/>
        <v>0.015262937886247847</v>
      </c>
      <c r="H27" s="4">
        <f t="shared" si="1"/>
        <v>0.04882282462866929</v>
      </c>
      <c r="I27" s="23">
        <f t="shared" si="2"/>
        <v>0.052593080908583625</v>
      </c>
    </row>
    <row r="28" spans="2:9" ht="12.75">
      <c r="B28" s="13">
        <v>7500</v>
      </c>
      <c r="C28" s="11">
        <f t="shared" si="3"/>
        <v>0.00013333333333333334</v>
      </c>
      <c r="D28" s="11">
        <f>_XLL.VOSEBINOMIALPROB(failed,tested,_XLL.VOSEEXPONPROB(hours,B28,1),0)</f>
        <v>0.225051909243393</v>
      </c>
      <c r="E28" s="11">
        <f t="shared" si="4"/>
        <v>3.00069212324524E-05</v>
      </c>
      <c r="G28" s="6">
        <f t="shared" si="0"/>
        <v>0.014245408693831323</v>
      </c>
      <c r="H28" s="4">
        <f t="shared" si="1"/>
        <v>0.04637977773336727</v>
      </c>
      <c r="I28" s="23">
        <f t="shared" si="2"/>
        <v>0.046630615768579874</v>
      </c>
    </row>
    <row r="29" spans="2:9" ht="12.75">
      <c r="B29" s="13">
        <v>8000</v>
      </c>
      <c r="C29" s="11">
        <f t="shared" si="3"/>
        <v>0.000125</v>
      </c>
      <c r="D29" s="11">
        <f>_XLL.VOSEBINOMIALPROB(failed,tested,_XLL.VOSEEXPONPROB(hours,B29,1),0)</f>
        <v>0.21165464069129403</v>
      </c>
      <c r="E29" s="11">
        <f t="shared" si="4"/>
        <v>2.6456830086411753E-05</v>
      </c>
      <c r="G29" s="6">
        <f t="shared" si="0"/>
        <v>0.013355070650466865</v>
      </c>
      <c r="H29" s="4">
        <f t="shared" si="1"/>
        <v>0.04361880432163504</v>
      </c>
      <c r="I29" s="23">
        <f t="shared" si="2"/>
        <v>0.0411137906703947</v>
      </c>
    </row>
    <row r="30" spans="2:9" ht="12.75">
      <c r="B30" s="13">
        <v>8500</v>
      </c>
      <c r="C30" s="11">
        <f t="shared" si="3"/>
        <v>0.00011764705882352942</v>
      </c>
      <c r="D30" s="11">
        <f>_XLL.VOSEBINOMIALPROB(failed,tested,_XLL.VOSEEXPONPROB(hours,B30,1),0)</f>
        <v>0.19760253918238768</v>
      </c>
      <c r="E30" s="11">
        <f t="shared" si="4"/>
        <v>2.324735755086914E-05</v>
      </c>
      <c r="G30" s="6">
        <f t="shared" si="0"/>
        <v>0.01256947825926293</v>
      </c>
      <c r="H30" s="4">
        <f t="shared" si="1"/>
        <v>0.040722879790886256</v>
      </c>
      <c r="I30" s="23">
        <f t="shared" si="2"/>
        <v>0.036126285305704345</v>
      </c>
    </row>
    <row r="31" spans="2:9" ht="12.75">
      <c r="B31" s="13">
        <v>9000</v>
      </c>
      <c r="C31" s="11">
        <f t="shared" si="3"/>
        <v>0.00011111111111111112</v>
      </c>
      <c r="D31" s="11">
        <f>_XLL.VOSEBINOMIALPROB(failed,tested,_XLL.VOSEEXPONPROB(hours,B31,1),0)</f>
        <v>0.1835061882356375</v>
      </c>
      <c r="E31" s="11">
        <f t="shared" si="4"/>
        <v>2.038957647062639E-05</v>
      </c>
      <c r="G31" s="6">
        <f t="shared" si="0"/>
        <v>0.011871173911526102</v>
      </c>
      <c r="H31" s="4">
        <f t="shared" si="1"/>
        <v>0.03781783612358394</v>
      </c>
      <c r="I31" s="23">
        <f t="shared" si="2"/>
        <v>0.031685306823733446</v>
      </c>
    </row>
    <row r="32" spans="2:9" ht="12.75">
      <c r="B32" s="13">
        <v>9500</v>
      </c>
      <c r="C32" s="11">
        <f t="shared" si="3"/>
        <v>0.00010526315789473685</v>
      </c>
      <c r="D32" s="11">
        <f>_XLL.VOSEBINOMIALPROB(failed,tested,_XLL.VOSEEXPONPROB(hours,B32,1),0)</f>
        <v>0.1697684905881664</v>
      </c>
      <c r="E32" s="11">
        <f t="shared" si="4"/>
        <v>1.7870367430333307E-05</v>
      </c>
      <c r="G32" s="6">
        <f t="shared" si="0"/>
        <v>0.011246375284603675</v>
      </c>
      <c r="H32" s="4">
        <f t="shared" si="1"/>
        <v>0.03498670544977644</v>
      </c>
      <c r="I32" s="23">
        <f t="shared" si="2"/>
        <v>0.02777046771416183</v>
      </c>
    </row>
    <row r="33" spans="2:9" ht="12.75">
      <c r="B33" s="13">
        <v>10000</v>
      </c>
      <c r="C33" s="11">
        <f t="shared" si="3"/>
        <v>0.0001</v>
      </c>
      <c r="D33" s="11">
        <f>_XLL.VOSEBINOMIALPROB(failed,tested,_XLL.VOSEEXPONPROB(hours,B33,1),0)</f>
        <v>0.1566415945497482</v>
      </c>
      <c r="E33" s="11">
        <f t="shared" si="4"/>
        <v>1.566415945497482E-05</v>
      </c>
      <c r="G33" s="6">
        <f t="shared" si="0"/>
        <v>0.010684056520373492</v>
      </c>
      <c r="H33" s="4">
        <f t="shared" si="1"/>
        <v>0.03228145170348444</v>
      </c>
      <c r="I33" s="23">
        <f t="shared" si="2"/>
        <v>0.024342030800972043</v>
      </c>
    </row>
    <row r="34" spans="2:9" ht="12.75">
      <c r="B34" s="13">
        <v>10500</v>
      </c>
      <c r="C34" s="11">
        <f t="shared" si="3"/>
        <v>9.523809523809524E-05</v>
      </c>
      <c r="D34" s="11">
        <f>_XLL.VOSEBINOMIALPROB(failed,tested,_XLL.VOSEEXPONPROB(hours,B34,1),0)</f>
        <v>0.14427090959558705</v>
      </c>
      <c r="E34" s="11">
        <f t="shared" si="4"/>
        <v>1.3740086628151149E-05</v>
      </c>
      <c r="G34" s="6">
        <f t="shared" si="0"/>
        <v>0.01017529192416523</v>
      </c>
      <c r="H34" s="4">
        <f t="shared" si="1"/>
        <v>0.029732041567341157</v>
      </c>
      <c r="I34" s="23">
        <f t="shared" si="2"/>
        <v>0.02135203059390824</v>
      </c>
    </row>
    <row r="35" spans="2:9" ht="12.75">
      <c r="B35" s="13">
        <v>11000</v>
      </c>
      <c r="C35" s="11">
        <f t="shared" si="3"/>
        <v>9.09090909090909E-05</v>
      </c>
      <c r="D35" s="11">
        <f>_XLL.VOSEBINOMIALPROB(failed,tested,_XLL.VOSEEXPONPROB(hours,B35,1),0)</f>
        <v>0.13272797204643763</v>
      </c>
      <c r="E35" s="11">
        <f t="shared" si="4"/>
        <v>1.2066179276948875E-05</v>
      </c>
      <c r="G35" s="6">
        <f t="shared" si="0"/>
        <v>0.009712778654884992</v>
      </c>
      <c r="H35" s="4">
        <f t="shared" si="1"/>
        <v>0.027353217589710734</v>
      </c>
      <c r="I35" s="23">
        <f t="shared" si="2"/>
        <v>0.018750786370235674</v>
      </c>
    </row>
    <row r="36" spans="2:9" ht="12.75">
      <c r="B36" s="13">
        <v>11500</v>
      </c>
      <c r="C36" s="11">
        <f t="shared" si="3"/>
        <v>8.695652173913044E-05</v>
      </c>
      <c r="D36" s="11">
        <f>_XLL.VOSEBINOMIALPROB(failed,tested,_XLL.VOSEEXPONPROB(hours,B36,1),0)</f>
        <v>0.12203440716094427</v>
      </c>
      <c r="E36" s="11">
        <f t="shared" si="4"/>
        <v>1.0611687579212545E-05</v>
      </c>
      <c r="G36" s="6">
        <f t="shared" si="0"/>
        <v>0.009290483930759558</v>
      </c>
      <c r="H36" s="4">
        <f t="shared" si="1"/>
        <v>0.025149436407698463</v>
      </c>
      <c r="I36" s="23">
        <f t="shared" si="2"/>
        <v>0.0164905130496132</v>
      </c>
    </row>
    <row r="37" spans="2:9" ht="12.75">
      <c r="B37" s="13">
        <v>12000</v>
      </c>
      <c r="C37" s="11">
        <f t="shared" si="3"/>
        <v>8.333333333333333E-05</v>
      </c>
      <c r="D37" s="11">
        <f>_XLL.VOSEBINOMIALPROB(failed,tested,_XLL.VOSEEXPONPROB(hours,B37,1),0)</f>
        <v>0.11217908998105366</v>
      </c>
      <c r="E37" s="11">
        <f t="shared" si="4"/>
        <v>9.348257498421138E-06</v>
      </c>
      <c r="G37" s="6">
        <f t="shared" si="0"/>
        <v>0.008903380433644576</v>
      </c>
      <c r="H37" s="4">
        <f t="shared" si="1"/>
        <v>0.02311840533654757</v>
      </c>
      <c r="I37" s="23">
        <f t="shared" si="2"/>
        <v>0.014527148591411668</v>
      </c>
    </row>
    <row r="38" spans="2:9" ht="12.75">
      <c r="B38" s="13">
        <v>12500</v>
      </c>
      <c r="C38" s="11">
        <f t="shared" si="3"/>
        <v>8E-05</v>
      </c>
      <c r="D38" s="11">
        <f>_XLL.VOSEBINOMIALPROB(failed,tested,_XLL.VOSEEXPONPROB(hours,B38,1),0)</f>
        <v>0.10313025318647476</v>
      </c>
      <c r="E38" s="11">
        <f t="shared" si="4"/>
        <v>8.250420254917982E-06</v>
      </c>
      <c r="G38" s="6">
        <f t="shared" si="0"/>
        <v>0.008547245216298793</v>
      </c>
      <c r="H38" s="4">
        <f t="shared" si="1"/>
        <v>0.021253577614405477</v>
      </c>
      <c r="I38" s="23">
        <f t="shared" si="2"/>
        <v>0.01282111463072437</v>
      </c>
    </row>
    <row r="39" spans="2:9" ht="12.75">
      <c r="B39" s="13">
        <v>13000</v>
      </c>
      <c r="C39" s="11">
        <f t="shared" si="3"/>
        <v>7.692307692307693E-05</v>
      </c>
      <c r="D39" s="11">
        <f>_XLL.VOSEBINOMIALPROB(failed,tested,_XLL.VOSEEXPONPROB(hours,B39,1),0)</f>
        <v>0.09484391044842085</v>
      </c>
      <c r="E39" s="11">
        <f t="shared" si="4"/>
        <v>7.295685419109296E-06</v>
      </c>
      <c r="G39" s="6">
        <f t="shared" si="0"/>
        <v>0.008218505015671916</v>
      </c>
      <c r="H39" s="4">
        <f t="shared" si="1"/>
        <v>0.019545888327496104</v>
      </c>
      <c r="I39" s="23">
        <f t="shared" si="2"/>
        <v>0.011337461144763774</v>
      </c>
    </row>
    <row r="40" spans="2:9" ht="12.75">
      <c r="B40" s="13">
        <v>13500</v>
      </c>
      <c r="C40" s="11">
        <f t="shared" si="3"/>
        <v>7.407407407407407E-05</v>
      </c>
      <c r="D40" s="11">
        <f>_XLL.VOSEBINOMIALPROB(failed,tested,_XLL.VOSEEXPONPROB(hours,B40,1),0)</f>
        <v>0.08726962927357869</v>
      </c>
      <c r="E40" s="11">
        <f t="shared" si="4"/>
        <v>6.464416983228051E-06</v>
      </c>
      <c r="G40" s="6">
        <f t="shared" si="0"/>
        <v>0.0079141159410174</v>
      </c>
      <c r="H40" s="4">
        <f t="shared" si="1"/>
        <v>0.01798494410551537</v>
      </c>
      <c r="I40" s="23">
        <f t="shared" si="2"/>
        <v>0.010045673868960046</v>
      </c>
    </row>
    <row r="41" spans="2:9" ht="12.75">
      <c r="B41" s="13">
        <v>14000</v>
      </c>
      <c r="C41" s="11">
        <f t="shared" si="3"/>
        <v>7.142857142857143E-05</v>
      </c>
      <c r="D41" s="11">
        <f>_XLL.VOSEBINOMIALPROB(failed,tested,_XLL.VOSEEXPONPROB(hours,B41,1),0)</f>
        <v>0.08035441730896037</v>
      </c>
      <c r="E41" s="11">
        <f t="shared" si="4"/>
        <v>5.739601236354312E-06</v>
      </c>
      <c r="G41" s="6">
        <f t="shared" si="0"/>
        <v>0.007631468943123923</v>
      </c>
      <c r="H41" s="4">
        <f t="shared" si="1"/>
        <v>0.016559824029989793</v>
      </c>
      <c r="I41" s="23">
        <f t="shared" si="2"/>
        <v>0.008919313575824326</v>
      </c>
    </row>
    <row r="42" spans="2:9" ht="12.75">
      <c r="B42" s="13">
        <v>14500</v>
      </c>
      <c r="C42" s="11">
        <f t="shared" si="3"/>
        <v>6.896551724137931E-05</v>
      </c>
      <c r="D42" s="11">
        <f>_XLL.VOSEBINOMIALPROB(failed,tested,_XLL.VOSEEXPONPROB(hours,B42,1),0)</f>
        <v>0.07404527818805796</v>
      </c>
      <c r="E42" s="11">
        <f t="shared" si="4"/>
        <v>5.106570909521239E-06</v>
      </c>
      <c r="G42" s="6">
        <f t="shared" si="0"/>
        <v>0.007368314841636891</v>
      </c>
      <c r="H42" s="4">
        <f t="shared" si="1"/>
        <v>0.015259606355320426</v>
      </c>
      <c r="I42" s="23">
        <f t="shared" si="2"/>
        <v>0.007935587397728879</v>
      </c>
    </row>
    <row r="43" spans="2:9" ht="12.75">
      <c r="B43" s="13">
        <v>15000</v>
      </c>
      <c r="C43" s="11">
        <f t="shared" si="3"/>
        <v>6.666666666666667E-05</v>
      </c>
      <c r="D43" s="11">
        <f>_XLL.VOSEBINOMIALPROB(failed,tested,_XLL.VOSEEXPONPROB(hours,B43,1),0)</f>
        <v>0.0682908374347876</v>
      </c>
      <c r="E43" s="11">
        <f t="shared" si="4"/>
        <v>4.552722495652507E-06</v>
      </c>
      <c r="G43" s="6">
        <f t="shared" si="0"/>
        <v>0.007122704346915662</v>
      </c>
      <c r="H43" s="4">
        <f t="shared" si="1"/>
        <v>0.014073703582872184</v>
      </c>
      <c r="I43" s="23">
        <f t="shared" si="2"/>
        <v>0.007074909543407083</v>
      </c>
    </row>
    <row r="44" spans="2:9" ht="12.75">
      <c r="B44" s="13">
        <v>15500</v>
      </c>
      <c r="C44" s="11">
        <f t="shared" si="3"/>
        <v>6.451612903225807E-05</v>
      </c>
      <c r="D44" s="11">
        <f>_XLL.VOSEBINOMIALPROB(failed,tested,_XLL.VOSEEXPONPROB(hours,B44,1),0)</f>
        <v>0.06304232463032648</v>
      </c>
      <c r="E44" s="11">
        <f t="shared" si="4"/>
        <v>4.067246750343644E-06</v>
      </c>
      <c r="G44" s="6">
        <f t="shared" si="0"/>
        <v>0.006892939690563543</v>
      </c>
      <c r="H44" s="4">
        <f t="shared" si="1"/>
        <v>0.012992064870630132</v>
      </c>
      <c r="I44" s="23">
        <f t="shared" si="2"/>
        <v>0.006320482497423453</v>
      </c>
    </row>
    <row r="45" spans="2:9" ht="12.75">
      <c r="B45" s="13">
        <v>16000</v>
      </c>
      <c r="C45" s="11">
        <f t="shared" si="3"/>
        <v>6.25E-05</v>
      </c>
      <c r="D45" s="11">
        <f>_XLL.VOSEBINOMIALPROB(failed,tested,_XLL.VOSEEXPONPROB(hours,B45,1),0)</f>
        <v>0.05825411505994184</v>
      </c>
      <c r="E45" s="11">
        <f t="shared" si="4"/>
        <v>3.640882191246365E-06</v>
      </c>
      <c r="G45" s="6">
        <f t="shared" si="0"/>
        <v>0.006677535325233432</v>
      </c>
      <c r="H45" s="4">
        <f t="shared" si="1"/>
        <v>0.01200528765837797</v>
      </c>
      <c r="I45" s="23">
        <f t="shared" si="2"/>
        <v>0.005657913959365531</v>
      </c>
    </row>
    <row r="46" spans="2:9" ht="12.75">
      <c r="B46" s="13">
        <v>16500</v>
      </c>
      <c r="C46" s="11">
        <f t="shared" si="3"/>
        <v>6.0606060606060605E-05</v>
      </c>
      <c r="D46" s="11">
        <f>_XLL.VOSEBINOMIALPROB(failed,tested,_XLL.VOSEEXPONPROB(hours,B46,1),0)</f>
        <v>0.053883974309498185</v>
      </c>
      <c r="E46" s="11">
        <f t="shared" si="4"/>
        <v>3.2656954126968597E-06</v>
      </c>
      <c r="G46" s="6">
        <f aca="true" t="shared" si="5" ref="G46:G73">C46/C$12</f>
        <v>0.006475185769923328</v>
      </c>
      <c r="H46" s="4">
        <f aca="true" t="shared" si="6" ref="H46:H73">D46/D$12</f>
        <v>0.011104668075320344</v>
      </c>
      <c r="I46" s="23">
        <f aca="true" t="shared" si="7" ref="I46:I73">E46/E$12</f>
        <v>0.005074875453799947</v>
      </c>
    </row>
    <row r="47" spans="2:9" ht="12.75">
      <c r="B47" s="13">
        <v>17000</v>
      </c>
      <c r="C47" s="11">
        <f t="shared" si="3"/>
        <v>5.882352941176471E-05</v>
      </c>
      <c r="D47" s="11">
        <f>_XLL.VOSEBINOMIALPROB(failed,tested,_XLL.VOSEEXPONPROB(hours,B47,1),0)</f>
        <v>0.049893106522976224</v>
      </c>
      <c r="E47" s="11">
        <f t="shared" si="4"/>
        <v>2.9348886189986015E-06</v>
      </c>
      <c r="G47" s="6">
        <f t="shared" si="5"/>
        <v>0.006284739129631465</v>
      </c>
      <c r="H47" s="4">
        <f t="shared" si="6"/>
        <v>0.010282210885223976</v>
      </c>
      <c r="I47" s="23">
        <f t="shared" si="7"/>
        <v>0.004560803237890756</v>
      </c>
    </row>
    <row r="48" spans="2:9" ht="12.75">
      <c r="B48" s="13">
        <v>17500</v>
      </c>
      <c r="C48" s="11">
        <f t="shared" si="3"/>
        <v>5.714285714285714E-05</v>
      </c>
      <c r="D48" s="11">
        <f>_XLL.VOSEBINOMIALPROB(failed,tested,_XLL.VOSEEXPONPROB(hours,B48,1),0)</f>
        <v>0.04624607657125426</v>
      </c>
      <c r="E48" s="11">
        <f t="shared" si="4"/>
        <v>2.642632946928815E-06</v>
      </c>
      <c r="G48" s="6">
        <f t="shared" si="5"/>
        <v>0.0061051751544991375</v>
      </c>
      <c r="H48" s="4">
        <f t="shared" si="6"/>
        <v>0.009530613446586544</v>
      </c>
      <c r="I48" s="23">
        <f t="shared" si="7"/>
        <v>0.004106639285351181</v>
      </c>
    </row>
    <row r="49" spans="2:9" ht="12.75">
      <c r="B49" s="13">
        <v>18000</v>
      </c>
      <c r="C49" s="11">
        <f t="shared" si="3"/>
        <v>5.555555555555556E-05</v>
      </c>
      <c r="D49" s="11">
        <f>_XLL.VOSEBINOMIALPROB(failed,tested,_XLL.VOSEEXPONPROB(hours,B49,1),0)</f>
        <v>0.042910654763493226</v>
      </c>
      <c r="E49" s="11">
        <f t="shared" si="4"/>
        <v>2.383925264638513E-06</v>
      </c>
      <c r="G49" s="6">
        <f t="shared" si="5"/>
        <v>0.005935586955763051</v>
      </c>
      <c r="H49" s="4">
        <f t="shared" si="6"/>
        <v>0.008843233710013505</v>
      </c>
      <c r="I49" s="23">
        <f t="shared" si="7"/>
        <v>0.0037046087526015543</v>
      </c>
    </row>
    <row r="50" spans="2:9" ht="12.75">
      <c r="B50" s="13">
        <v>18500</v>
      </c>
      <c r="C50" s="11">
        <f t="shared" si="3"/>
        <v>5.4054054054054054E-05</v>
      </c>
      <c r="D50" s="11">
        <f>_XLL.VOSEBINOMIALPROB(failed,tested,_XLL.VOSEEXPONPROB(hours,B50,1),0)</f>
        <v>0.03985761744223785</v>
      </c>
      <c r="E50" s="11">
        <f t="shared" si="4"/>
        <v>2.1544658076885324E-06</v>
      </c>
      <c r="G50" s="6">
        <f t="shared" si="5"/>
        <v>0.005775165686688373</v>
      </c>
      <c r="H50" s="4">
        <f t="shared" si="6"/>
        <v>0.008214049123899374</v>
      </c>
      <c r="I50" s="23">
        <f t="shared" si="7"/>
        <v>0.0033480298257395178</v>
      </c>
    </row>
    <row r="51" spans="2:9" ht="12.75">
      <c r="B51" s="13">
        <v>19000</v>
      </c>
      <c r="C51" s="11">
        <f t="shared" si="3"/>
        <v>5.2631578947368424E-05</v>
      </c>
      <c r="D51" s="11">
        <f>_XLL.VOSEBINOMIALPROB(failed,tested,_XLL.VOSEEXPONPROB(hours,B51,1),0)</f>
        <v>0.03706052602797631</v>
      </c>
      <c r="E51" s="11">
        <f t="shared" si="4"/>
        <v>1.9505540014724376E-06</v>
      </c>
      <c r="G51" s="6">
        <f t="shared" si="5"/>
        <v>0.0056231876423018376</v>
      </c>
      <c r="H51" s="4">
        <f t="shared" si="6"/>
        <v>0.007637611098869962</v>
      </c>
      <c r="I51" s="23">
        <f t="shared" si="7"/>
        <v>0.003031151829070657</v>
      </c>
    </row>
    <row r="52" spans="2:9" ht="12.75">
      <c r="B52" s="13">
        <v>19500</v>
      </c>
      <c r="C52" s="11">
        <f t="shared" si="3"/>
        <v>5.128205128205128E-05</v>
      </c>
      <c r="D52" s="11">
        <f>_XLL.VOSEBINOMIALPROB(failed,tested,_XLL.VOSEEXPONPROB(hours,B52,1),0)</f>
        <v>0.03449549951646334</v>
      </c>
      <c r="E52" s="11">
        <f t="shared" si="4"/>
        <v>1.7689999752032482E-06</v>
      </c>
      <c r="G52" s="6">
        <f t="shared" si="5"/>
        <v>0.005479003343781277</v>
      </c>
      <c r="H52" s="4">
        <f t="shared" si="6"/>
        <v>0.007108998122938684</v>
      </c>
      <c r="I52" s="23">
        <f t="shared" si="7"/>
        <v>0.0027490177182562057</v>
      </c>
    </row>
    <row r="53" spans="2:9" ht="12.75">
      <c r="B53" s="13">
        <v>20000</v>
      </c>
      <c r="C53" s="11">
        <f t="shared" si="3"/>
        <v>5E-05</v>
      </c>
      <c r="D53" s="11">
        <f>_XLL.VOSEBINOMIALPROB(failed,tested,_XLL.VOSEEXPONPROB(hours,B53,1),0)</f>
        <v>0.03214099015135516</v>
      </c>
      <c r="E53" s="11">
        <f t="shared" si="4"/>
        <v>1.607049507567758E-06</v>
      </c>
      <c r="G53" s="6">
        <f t="shared" si="5"/>
        <v>0.005342028260186746</v>
      </c>
      <c r="H53" s="4">
        <f t="shared" si="6"/>
        <v>0.006623769531046366</v>
      </c>
      <c r="I53" s="23">
        <f t="shared" si="7"/>
        <v>0.0024973474462095997</v>
      </c>
    </row>
    <row r="54" spans="2:9" ht="12.75">
      <c r="B54" s="13">
        <v>20500</v>
      </c>
      <c r="C54" s="11">
        <f t="shared" si="3"/>
        <v>4.878048780487805E-05</v>
      </c>
      <c r="D54" s="11">
        <f>_XLL.VOSEBINOMIALPROB(failed,tested,_XLL.VOSEEXPONPROB(hours,B54,1),0)</f>
        <v>0.029977568331141895</v>
      </c>
      <c r="E54" s="11">
        <f t="shared" si="4"/>
        <v>1.4623204063971658E-06</v>
      </c>
      <c r="G54" s="6">
        <f t="shared" si="5"/>
        <v>0.005211734887987069</v>
      </c>
      <c r="H54" s="4">
        <f t="shared" si="6"/>
        <v>0.006177921177649409</v>
      </c>
      <c r="I54" s="23">
        <f t="shared" si="7"/>
        <v>0.002272439097401092</v>
      </c>
    </row>
    <row r="55" spans="2:9" ht="12.75">
      <c r="B55" s="13">
        <v>21000</v>
      </c>
      <c r="C55" s="11">
        <f t="shared" si="3"/>
        <v>4.761904761904762E-05</v>
      </c>
      <c r="D55" s="11">
        <f>_XLL.VOSEBINOMIALPROB(failed,tested,_XLL.VOSEEXPONPROB(hours,B55,1),0)</f>
        <v>0.02798772028950521</v>
      </c>
      <c r="E55" s="11">
        <f t="shared" si="4"/>
        <v>1.3327485852145339E-06</v>
      </c>
      <c r="G55" s="6">
        <f t="shared" si="5"/>
        <v>0.005087645962082615</v>
      </c>
      <c r="H55" s="4">
        <f t="shared" si="6"/>
        <v>0.005767843741716726</v>
      </c>
      <c r="I55" s="23">
        <f t="shared" si="7"/>
        <v>0.00207108509106378</v>
      </c>
    </row>
    <row r="56" spans="2:9" ht="12.75">
      <c r="B56" s="13">
        <v>21500</v>
      </c>
      <c r="C56" s="11">
        <f t="shared" si="3"/>
        <v>4.651162790697674E-05</v>
      </c>
      <c r="D56" s="11">
        <f>_XLL.VOSEBINOMIALPROB(failed,tested,_XLL.VOSEEXPONPROB(hours,B56,1),0)</f>
        <v>0.026155660375156153</v>
      </c>
      <c r="E56" s="11">
        <f t="shared" si="4"/>
        <v>1.2165423430305187E-06</v>
      </c>
      <c r="G56" s="6">
        <f t="shared" si="5"/>
        <v>0.004969328614127205</v>
      </c>
      <c r="H56" s="4">
        <f t="shared" si="6"/>
        <v>0.005390284040457646</v>
      </c>
      <c r="I56" s="23">
        <f t="shared" si="7"/>
        <v>0.0018905011322092155</v>
      </c>
    </row>
    <row r="57" spans="2:9" ht="12.75">
      <c r="B57" s="13">
        <v>22000</v>
      </c>
      <c r="C57" s="11">
        <f t="shared" si="3"/>
        <v>4.545454545454545E-05</v>
      </c>
      <c r="D57" s="11">
        <f>_XLL.VOSEBINOMIALPROB(failed,tested,_XLL.VOSEEXPONPROB(hours,B57,1),0)</f>
        <v>0.02446715861135306</v>
      </c>
      <c r="E57" s="11">
        <f t="shared" si="4"/>
        <v>1.112143573243321E-06</v>
      </c>
      <c r="G57" s="6">
        <f t="shared" si="5"/>
        <v>0.004856389327442496</v>
      </c>
      <c r="H57" s="4">
        <f t="shared" si="6"/>
        <v>0.00504230949195963</v>
      </c>
      <c r="I57" s="23">
        <f t="shared" si="7"/>
        <v>0.0017282659304386878</v>
      </c>
    </row>
    <row r="58" spans="2:9" ht="12.75">
      <c r="B58" s="13">
        <v>22500</v>
      </c>
      <c r="C58" s="11">
        <f t="shared" si="3"/>
        <v>4.4444444444444447E-05</v>
      </c>
      <c r="D58" s="11">
        <f>_XLL.VOSEBINOMIALPROB(failed,tested,_XLL.VOSEEXPONPROB(hours,B58,1),0)</f>
        <v>0.022909383466467613</v>
      </c>
      <c r="E58" s="11">
        <f t="shared" si="4"/>
        <v>1.018194820731894E-06</v>
      </c>
      <c r="G58" s="6">
        <f t="shared" si="5"/>
        <v>0.004748469564610441</v>
      </c>
      <c r="H58" s="4">
        <f t="shared" si="6"/>
        <v>0.004721275712591806</v>
      </c>
      <c r="I58" s="23">
        <f t="shared" si="7"/>
        <v>0.0015822700068195783</v>
      </c>
    </row>
    <row r="59" spans="2:9" ht="12.75">
      <c r="B59" s="13">
        <v>23000</v>
      </c>
      <c r="C59" s="11">
        <f t="shared" si="3"/>
        <v>4.347826086956522E-05</v>
      </c>
      <c r="D59" s="11">
        <f>_XLL.VOSEBINOMIALPROB(failed,tested,_XLL.VOSEEXPONPROB(hours,B59,1),0)</f>
        <v>0.02147075929443859</v>
      </c>
      <c r="E59" s="11">
        <f t="shared" si="4"/>
        <v>9.335112736712432E-07</v>
      </c>
      <c r="G59" s="6">
        <f t="shared" si="5"/>
        <v>0.004645241965379779</v>
      </c>
      <c r="H59" s="4">
        <f t="shared" si="6"/>
        <v>0.0044247971376493705</v>
      </c>
      <c r="I59" s="23">
        <f t="shared" si="7"/>
        <v>0.0014506721692968474</v>
      </c>
    </row>
    <row r="60" spans="2:9" ht="12.75">
      <c r="B60" s="13">
        <v>23500</v>
      </c>
      <c r="C60" s="11">
        <f t="shared" si="3"/>
        <v>4.2553191489361704E-05</v>
      </c>
      <c r="D60" s="11">
        <f>_XLL.VOSEBINOMIALPROB(failed,tested,_XLL.VOSEEXPONPROB(hours,B60,1),0)</f>
        <v>0.020140837622178116</v>
      </c>
      <c r="E60" s="11">
        <f t="shared" si="4"/>
        <v>8.570569200926859E-07</v>
      </c>
      <c r="G60" s="6">
        <f t="shared" si="5"/>
        <v>0.004546407029946167</v>
      </c>
      <c r="H60" s="4">
        <f t="shared" si="6"/>
        <v>0.004150720495644434</v>
      </c>
      <c r="I60" s="23">
        <f t="shared" si="7"/>
        <v>0.0013318624600987842</v>
      </c>
    </row>
    <row r="61" spans="2:9" ht="12.75">
      <c r="B61" s="13">
        <v>24000</v>
      </c>
      <c r="C61" s="11">
        <f t="shared" si="3"/>
        <v>4.1666666666666665E-05</v>
      </c>
      <c r="D61" s="11">
        <f>_XLL.VOSEBINOMIALPROB(failed,tested,_XLL.VOSEEXPONPROB(hours,B61,1),0)</f>
        <v>0.018910181309503563</v>
      </c>
      <c r="E61" s="11">
        <f t="shared" si="4"/>
        <v>7.879242212293151E-07</v>
      </c>
      <c r="G61" s="6">
        <f t="shared" si="5"/>
        <v>0.004451690216822288</v>
      </c>
      <c r="H61" s="4">
        <f t="shared" si="6"/>
        <v>0.003897100935428742</v>
      </c>
      <c r="I61" s="23">
        <f t="shared" si="7"/>
        <v>0.001224430568210577</v>
      </c>
    </row>
    <row r="62" spans="2:9" ht="12.75">
      <c r="B62" s="13">
        <v>24500</v>
      </c>
      <c r="C62" s="11">
        <f t="shared" si="3"/>
        <v>4.0816326530612245E-05</v>
      </c>
      <c r="D62" s="11">
        <f>_XLL.VOSEBINOMIALPROB(failed,tested,_XLL.VOSEEXPONPROB(hours,B62,1),0)</f>
        <v>0.017770260543336185</v>
      </c>
      <c r="E62" s="11">
        <f t="shared" si="4"/>
        <v>7.253167568708647E-07</v>
      </c>
      <c r="G62" s="6">
        <f t="shared" si="5"/>
        <v>0.0043608393960708125</v>
      </c>
      <c r="H62" s="4">
        <f t="shared" si="6"/>
        <v>0.0036621805921788885</v>
      </c>
      <c r="I62" s="23">
        <f t="shared" si="7"/>
        <v>0.001127138860336641</v>
      </c>
    </row>
    <row r="63" spans="2:9" ht="12.75">
      <c r="B63" s="13">
        <v>25000</v>
      </c>
      <c r="C63" s="11">
        <f t="shared" si="3"/>
        <v>4E-05</v>
      </c>
      <c r="D63" s="11">
        <f>_XLL.VOSEBINOMIALPROB(failed,tested,_XLL.VOSEEXPONPROB(hours,B63,1),0)</f>
        <v>0.016713359621806402</v>
      </c>
      <c r="E63" s="11">
        <f t="shared" si="4"/>
        <v>6.685343848722561E-07</v>
      </c>
      <c r="G63" s="6">
        <f t="shared" si="5"/>
        <v>0.004273622608149397</v>
      </c>
      <c r="H63" s="4">
        <f t="shared" si="6"/>
        <v>0.003444369377017285</v>
      </c>
      <c r="I63" s="23">
        <f t="shared" si="7"/>
        <v>0.0010388993188460566</v>
      </c>
    </row>
    <row r="64" spans="2:9" ht="12.75">
      <c r="B64" s="13">
        <v>25500</v>
      </c>
      <c r="C64" s="11">
        <f t="shared" si="3"/>
        <v>3.9215686274509805E-05</v>
      </c>
      <c r="D64" s="11">
        <f>_XLL.VOSEBINOMIALPROB(failed,tested,_XLL.VOSEEXPONPROB(hours,B64,1),0)</f>
        <v>0.015732493514644227</v>
      </c>
      <c r="E64" s="11">
        <f t="shared" si="4"/>
        <v>6.169605299860482E-07</v>
      </c>
      <c r="G64" s="6">
        <f t="shared" si="5"/>
        <v>0.004189826086420977</v>
      </c>
      <c r="H64" s="4">
        <f t="shared" si="6"/>
        <v>0.0032422277813768984</v>
      </c>
      <c r="I64" s="23">
        <f t="shared" si="7"/>
        <v>0.0009587537886774252</v>
      </c>
    </row>
    <row r="65" spans="2:9" ht="12.75">
      <c r="B65" s="13">
        <v>26000</v>
      </c>
      <c r="C65" s="11">
        <f t="shared" si="3"/>
        <v>3.846153846153846E-05</v>
      </c>
      <c r="D65" s="11">
        <f>_XLL.VOSEBINOMIALPROB(failed,tested,_XLL.VOSEEXPONPROB(hours,B65,1),0)</f>
        <v>0.014821333239318736</v>
      </c>
      <c r="E65" s="11">
        <f t="shared" si="4"/>
        <v>5.70051278435336E-07</v>
      </c>
      <c r="G65" s="6">
        <f t="shared" si="5"/>
        <v>0.004109252507835958</v>
      </c>
      <c r="H65" s="4">
        <f t="shared" si="6"/>
        <v>0.0030544514981578723</v>
      </c>
      <c r="I65" s="23">
        <f t="shared" si="7"/>
        <v>0.0008858570303559736</v>
      </c>
    </row>
    <row r="66" spans="2:9" ht="12.75">
      <c r="B66" s="13">
        <v>26500</v>
      </c>
      <c r="C66" s="11">
        <f t="shared" si="3"/>
        <v>3.7735849056603776E-05</v>
      </c>
      <c r="D66" s="11">
        <f>_XLL.VOSEBINOMIALPROB(failed,tested,_XLL.VOSEEXPONPROB(hours,B66,1),0)</f>
        <v>0.013974139157893806</v>
      </c>
      <c r="E66" s="11">
        <f t="shared" si="4"/>
        <v>5.273260059582569E-07</v>
      </c>
      <c r="G66" s="6">
        <f t="shared" si="5"/>
        <v>0.004031719441650375</v>
      </c>
      <c r="H66" s="4">
        <f t="shared" si="6"/>
        <v>0.0028798576752233703</v>
      </c>
      <c r="I66" s="23">
        <f t="shared" si="7"/>
        <v>0.0008194621560183862</v>
      </c>
    </row>
    <row r="67" spans="2:9" ht="12.75">
      <c r="B67" s="13">
        <v>27000</v>
      </c>
      <c r="C67" s="11">
        <f t="shared" si="3"/>
        <v>3.7037037037037037E-05</v>
      </c>
      <c r="D67" s="11">
        <f>_XLL.VOSEBINOMIALPROB(failed,tested,_XLL.VOSEEXPONPROB(hours,B67,1),0)</f>
        <v>0.013185701370761074</v>
      </c>
      <c r="E67" s="11">
        <f t="shared" si="4"/>
        <v>4.883593100281879E-07</v>
      </c>
      <c r="G67" s="6">
        <f t="shared" si="5"/>
        <v>0.0039570579705087</v>
      </c>
      <c r="H67" s="4">
        <f t="shared" si="6"/>
        <v>0.002717372631453951</v>
      </c>
      <c r="I67" s="23">
        <f t="shared" si="7"/>
        <v>0.0007589080921205877</v>
      </c>
    </row>
    <row r="68" spans="2:9" ht="12.75">
      <c r="B68" s="13">
        <v>27500</v>
      </c>
      <c r="C68" s="11">
        <f t="shared" si="3"/>
        <v>3.6363636363636364E-05</v>
      </c>
      <c r="D68" s="11">
        <f>_XLL.VOSEBINOMIALPROB(failed,tested,_XLL.VOSEEXPONPROB(hours,B68,1),0)</f>
        <v>0.012451286455832725</v>
      </c>
      <c r="E68" s="11">
        <f t="shared" si="4"/>
        <v>4.527740529393718E-07</v>
      </c>
      <c r="G68" s="6">
        <f t="shared" si="5"/>
        <v>0.003885111461953997</v>
      </c>
      <c r="H68" s="4">
        <f t="shared" si="6"/>
        <v>0.0025660208805047572</v>
      </c>
      <c r="I68" s="23">
        <f t="shared" si="7"/>
        <v>0.0007036087684252223</v>
      </c>
    </row>
    <row r="69" spans="2:9" ht="12.75">
      <c r="B69" s="13">
        <v>28000</v>
      </c>
      <c r="C69" s="11">
        <f t="shared" si="3"/>
        <v>3.571428571428572E-05</v>
      </c>
      <c r="D69" s="11">
        <f>_XLL.VOSEBINOMIALPROB(failed,tested,_XLL.VOSEEXPONPROB(hours,B69,1),0)</f>
        <v>0.01176658987256142</v>
      </c>
      <c r="E69" s="11">
        <f t="shared" si="4"/>
        <v>4.2023535259147933E-07</v>
      </c>
      <c r="G69" s="6">
        <f t="shared" si="5"/>
        <v>0.0038157344715619617</v>
      </c>
      <c r="H69" s="4">
        <f t="shared" si="6"/>
        <v>0.0024249153219974753</v>
      </c>
      <c r="I69" s="23">
        <f t="shared" si="7"/>
        <v>0.0006530437797088667</v>
      </c>
    </row>
    <row r="70" spans="2:9" ht="12.75">
      <c r="B70" s="13">
        <v>28500</v>
      </c>
      <c r="C70" s="11">
        <f t="shared" si="3"/>
        <v>3.508771929824561E-05</v>
      </c>
      <c r="D70" s="11">
        <f>_XLL.VOSEBINOMIALPROB(failed,tested,_XLL.VOSEEXPONPROB(hours,B70,1),0)</f>
        <v>0.011127693417516373</v>
      </c>
      <c r="E70" s="11">
        <f t="shared" si="4"/>
        <v>3.904453830707499E-07</v>
      </c>
      <c r="G70" s="6">
        <f t="shared" si="5"/>
        <v>0.003748791761534558</v>
      </c>
      <c r="H70" s="4">
        <f t="shared" si="6"/>
        <v>0.0022932484737612367</v>
      </c>
      <c r="I70" s="23">
        <f t="shared" si="7"/>
        <v>0.0006067503058893497</v>
      </c>
    </row>
    <row r="71" spans="2:9" ht="12.75">
      <c r="B71" s="13">
        <v>29000</v>
      </c>
      <c r="C71" s="11">
        <f t="shared" si="3"/>
        <v>3.4482758620689657E-05</v>
      </c>
      <c r="D71" s="11">
        <f>_XLL.VOSEBINOMIALPROB(failed,tested,_XLL.VOSEEXPONPROB(hours,B71,1),0)</f>
        <v>0.010531027181193262</v>
      </c>
      <c r="E71" s="11">
        <f t="shared" si="4"/>
        <v>3.6313886831700905E-07</v>
      </c>
      <c r="G71" s="6">
        <f t="shared" si="5"/>
        <v>0.0036841574208184456</v>
      </c>
      <c r="H71" s="4">
        <f t="shared" si="6"/>
        <v>0.002170284631709392</v>
      </c>
      <c r="I71" s="23">
        <f t="shared" si="7"/>
        <v>0.0005643161092052976</v>
      </c>
    </row>
    <row r="72" spans="2:9" ht="12.75">
      <c r="B72" s="13">
        <v>29500</v>
      </c>
      <c r="C72" s="11">
        <f t="shared" si="3"/>
        <v>3.389830508474576E-05</v>
      </c>
      <c r="D72" s="11">
        <f>_XLL.VOSEBINOMIALPROB(failed,tested,_XLL.VOSEEXPONPROB(hours,B72,1),0)</f>
        <v>0.009973335513758504</v>
      </c>
      <c r="E72" s="11">
        <f t="shared" si="4"/>
        <v>3.380791699579154E-07</v>
      </c>
      <c r="G72" s="6">
        <f t="shared" si="5"/>
        <v>0.0036217140747028783</v>
      </c>
      <c r="H72" s="4">
        <f t="shared" si="6"/>
        <v>0.002055352855896722</v>
      </c>
      <c r="I72" s="23">
        <f t="shared" si="7"/>
        <v>0.0005253734547287822</v>
      </c>
    </row>
    <row r="73" spans="2:9" ht="12.75">
      <c r="B73" s="15">
        <v>30000</v>
      </c>
      <c r="C73" s="12">
        <f t="shared" si="3"/>
        <v>3.3333333333333335E-05</v>
      </c>
      <c r="D73" s="12">
        <f>_XLL.VOSEBINOMIALPROB(failed,tested,_XLL.VOSEEXPONPROB(hours,B73,1),0)</f>
        <v>0.009451646560397268</v>
      </c>
      <c r="E73" s="12">
        <f t="shared" si="4"/>
        <v>3.150548853465756E-07</v>
      </c>
      <c r="G73" s="7">
        <f t="shared" si="5"/>
        <v>0.003561352173457831</v>
      </c>
      <c r="H73" s="5">
        <f t="shared" si="6"/>
        <v>0.0019478406922177217</v>
      </c>
      <c r="I73" s="24">
        <f t="shared" si="7"/>
        <v>0.0004895938237316282</v>
      </c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81" ht="12.75">
      <c r="D81" s="29"/>
    </row>
  </sheetData>
  <sheetProtection/>
  <mergeCells count="2">
    <mergeCell ref="B4:I5"/>
    <mergeCell ref="G12:I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2004-05-19T12:13:20Z</dcterms:created>
  <dcterms:modified xsi:type="dcterms:W3CDTF">2009-11-14T09:58:53Z</dcterms:modified>
  <cp:category/>
  <cp:version/>
  <cp:contentType/>
  <cp:contentStatus/>
</cp:coreProperties>
</file>