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35" windowHeight="10575" activeTab="0"/>
  </bookViews>
  <sheets>
    <sheet name="Sheet1" sheetId="1" r:id="rId1"/>
  </sheets>
  <definedNames>
    <definedName name="_xlnm.Print_Area" localSheetId="0">'Sheet1'!$A$1:$L$17</definedName>
    <definedName name="RiskAutoStopPercChange">1.5</definedName>
    <definedName name="RiskCollectDistributionSamples">1</definedName>
    <definedName name="RiskExcelReportsGoInNewWorkbook">TRUE</definedName>
    <definedName name="RiskExcelReportsToGenerate">2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<sst xmlns="http://schemas.openxmlformats.org/spreadsheetml/2006/main" count="29" uniqueCount="29">
  <si>
    <t>Formulae table</t>
  </si>
  <si>
    <t>C7</t>
  </si>
  <si>
    <t>C9</t>
  </si>
  <si>
    <t>Predicted population size next year</t>
  </si>
  <si>
    <t>thousand</t>
  </si>
  <si>
    <t>Surgery</t>
  </si>
  <si>
    <t>Maternity</t>
  </si>
  <si>
    <t>Chronic</t>
  </si>
  <si>
    <t>Expected/year/1000 residents</t>
  </si>
  <si>
    <t>Number of patients by category</t>
  </si>
  <si>
    <t>Number treated next year</t>
  </si>
  <si>
    <t>Bed-days for a random patient</t>
  </si>
  <si>
    <t>Total bed-days over all categories</t>
  </si>
  <si>
    <t>=VosePERT(82,107,163)</t>
  </si>
  <si>
    <t>C2</t>
  </si>
  <si>
    <t>=VosePoisson(C6*$C$2)</t>
  </si>
  <si>
    <t>=VosePoissonObject(D6*$C$2)</t>
  </si>
  <si>
    <t>D7:E7</t>
  </si>
  <si>
    <t>=VoseLognormalObject(6.3,36.7)</t>
  </si>
  <si>
    <t>C8:E8 (with different values)</t>
  </si>
  <si>
    <t>=VoseAggregateMC(C7,C8)</t>
  </si>
  <si>
    <t>D9</t>
  </si>
  <si>
    <t>E9</t>
  </si>
  <si>
    <t>=VoseAggregateFFT($D$7,$D$8,,)</t>
  </si>
  <si>
    <t>=VoseAggregatePanjer(E7,E8,200,0.999)</t>
  </si>
  <si>
    <t>=SUM(C9:E9)</t>
  </si>
  <si>
    <t>Total bed-days</t>
  </si>
  <si>
    <t>C11 (output)</t>
  </si>
  <si>
    <r>
      <rPr>
        <b/>
        <sz val="10"/>
        <rFont val="Times New Roman"/>
        <family val="1"/>
      </rPr>
      <t>Technique:</t>
    </r>
    <r>
      <rPr>
        <sz val="10"/>
        <rFont val="Times New Roman"/>
        <family val="1"/>
      </rPr>
      <t xml:space="preserve"> forecast the number of occupied bed-days for a hospital with different categories of patients.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</si>
</sst>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69" fontId="0" fillId="0" borderId="14" xfId="42" applyNumberFormat="1" applyFont="1" applyBorder="1" applyAlignment="1">
      <alignment/>
    </xf>
    <xf numFmtId="169" fontId="2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6" xfId="0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4" fillId="33" borderId="18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0" fillId="0" borderId="20" xfId="0" applyBorder="1" applyAlignment="1" quotePrefix="1">
      <alignment horizontal="left"/>
    </xf>
    <xf numFmtId="0" fontId="0" fillId="0" borderId="21" xfId="0" applyBorder="1" applyAlignment="1" quotePrefix="1">
      <alignment horizontal="left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8" xfId="0" applyBorder="1" applyAlignment="1" quotePrefix="1">
      <alignment horizontal="left"/>
    </xf>
    <xf numFmtId="0" fontId="0" fillId="0" borderId="19" xfId="0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21</xdr:row>
      <xdr:rowOff>57150</xdr:rowOff>
    </xdr:from>
    <xdr:to>
      <xdr:col>3</xdr:col>
      <xdr:colOff>1028700</xdr:colOff>
      <xdr:row>26</xdr:row>
      <xdr:rowOff>57150</xdr:rowOff>
    </xdr:to>
    <xdr:pic>
      <xdr:nvPicPr>
        <xdr:cNvPr id="1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457575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9"/>
  <sheetViews>
    <sheetView tabSelected="1" zoomScalePageLayoutView="0" workbookViewId="0" topLeftCell="B1">
      <selection activeCell="C11" sqref="C11"/>
    </sheetView>
  </sheetViews>
  <sheetFormatPr defaultColWidth="9.140625" defaultRowHeight="12.75"/>
  <cols>
    <col min="1" max="1" width="3.7109375" style="0" customWidth="1"/>
    <col min="2" max="2" width="31.7109375" style="0" customWidth="1"/>
    <col min="3" max="3" width="23.8515625" style="0" customWidth="1"/>
    <col min="4" max="4" width="27.140625" style="0" customWidth="1"/>
    <col min="5" max="5" width="28.28125" style="0" customWidth="1"/>
    <col min="6" max="6" width="4.140625" style="0" customWidth="1"/>
    <col min="12" max="12" width="3.5742187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 t="s">
        <v>3</v>
      </c>
      <c r="C2" s="3">
        <f>_XLL.VOSEPERT(82,107,163)</f>
        <v>131.84471207671407</v>
      </c>
      <c r="D2" s="2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C4" s="26" t="s">
        <v>9</v>
      </c>
      <c r="D4" s="27"/>
      <c r="E4" s="28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6" t="s">
        <v>5</v>
      </c>
      <c r="D5" s="6" t="s">
        <v>6</v>
      </c>
      <c r="E5" s="6" t="s">
        <v>7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1" t="s">
        <v>8</v>
      </c>
      <c r="C6" s="5">
        <v>184</v>
      </c>
      <c r="D6" s="5">
        <v>14.7</v>
      </c>
      <c r="E6" s="5">
        <v>27.4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5" t="s">
        <v>10</v>
      </c>
      <c r="C7" s="5">
        <f>_XLL.VOSEPOISSON(C6*$C$2)</f>
        <v>24331</v>
      </c>
      <c r="D7" s="5" t="str">
        <f>_XLL.VOSEPOISSONOBJECT(D6*$C$2)</f>
        <v>VosePoisson(1938.1172675277)</v>
      </c>
      <c r="E7" s="5" t="str">
        <f>_XLL.VOSEPOISSONOBJECT(E6*$C$2)</f>
        <v>VosePoisson(3612.545110902)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2"/>
      <c r="B8" s="5" t="s">
        <v>11</v>
      </c>
      <c r="C8" s="5" t="str">
        <f>_XLL.VOSELOGNORMALOBJECT(6.3,36.7)</f>
        <v>VoseLognormal(6.3,36.7)</v>
      </c>
      <c r="D8" s="5" t="str">
        <f>_XLL.VOSELOGNORMALOBJECT(4.1,2.5)</f>
        <v>VoseLognormal(4.1,2.5)</v>
      </c>
      <c r="E8" s="5" t="str">
        <f>_XLL.VOSELOGNORMALOBJECT(43,28)</f>
        <v>VoseLognormal(43,28)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8" t="s">
        <v>26</v>
      </c>
      <c r="C9" s="11">
        <f>_XLL.VOSEAGGREGATEMC(C7,C8)</f>
        <v>159770.43482632798</v>
      </c>
      <c r="D9" s="11">
        <f>_XLL.VOSEAGGREGATEFFT($D$7,$D$8,,)</f>
        <v>15991.304430581182</v>
      </c>
      <c r="E9" s="11">
        <f>_XLL.VOSEAGGREGATEPANJER(E7,E8,200,0.999)</f>
        <v>4807.7395415181645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7" t="s">
        <v>12</v>
      </c>
      <c r="C11" s="12">
        <f>_XLL.VOSEOUTPUT(Sheet1!B11)+SUM(C9:E9)</f>
        <v>180569.47879842733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3" t="s">
        <v>0</v>
      </c>
      <c r="D13" s="24"/>
      <c r="E13" s="25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4" t="s">
        <v>14</v>
      </c>
      <c r="D14" s="29" t="s">
        <v>13</v>
      </c>
      <c r="E14" s="30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5" t="s">
        <v>1</v>
      </c>
      <c r="D15" s="15" t="s">
        <v>15</v>
      </c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/>
      <c r="B16" s="2"/>
      <c r="C16" s="9" t="s">
        <v>17</v>
      </c>
      <c r="D16" s="15" t="s">
        <v>16</v>
      </c>
      <c r="E16" s="16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/>
      <c r="B17" s="2"/>
      <c r="C17" s="9" t="s">
        <v>19</v>
      </c>
      <c r="D17" s="15" t="s">
        <v>18</v>
      </c>
      <c r="E17" s="16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/>
      <c r="B18" s="2"/>
      <c r="C18" s="9" t="s">
        <v>2</v>
      </c>
      <c r="D18" s="15" t="s">
        <v>20</v>
      </c>
      <c r="E18" s="16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9" t="s">
        <v>21</v>
      </c>
      <c r="D19" s="15" t="s">
        <v>23</v>
      </c>
      <c r="E19" s="16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9" t="s">
        <v>22</v>
      </c>
      <c r="D20" s="15" t="s">
        <v>24</v>
      </c>
      <c r="E20" s="16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2"/>
      <c r="C21" s="10" t="s">
        <v>27</v>
      </c>
      <c r="D21" s="21" t="s">
        <v>25</v>
      </c>
      <c r="E21" s="22"/>
      <c r="F21" s="2"/>
      <c r="G21" s="2"/>
      <c r="H21" s="2"/>
      <c r="I21" s="2"/>
      <c r="J21" s="2"/>
      <c r="K21" s="2"/>
      <c r="L21" s="2"/>
      <c r="M21" s="2"/>
      <c r="N21" s="2"/>
      <c r="O21" s="2"/>
    </row>
    <row r="23" ht="12.75">
      <c r="E23" s="13"/>
    </row>
    <row r="27" ht="12.75">
      <c r="D27" s="14"/>
    </row>
    <row r="28" spans="3:4" ht="12.75" customHeight="1">
      <c r="C28" s="17" t="s">
        <v>28</v>
      </c>
      <c r="D28" s="18"/>
    </row>
    <row r="29" spans="3:4" ht="12.75">
      <c r="C29" s="19"/>
      <c r="D29" s="20"/>
    </row>
  </sheetData>
  <sheetProtection/>
  <mergeCells count="11">
    <mergeCell ref="D19:E19"/>
    <mergeCell ref="D20:E20"/>
    <mergeCell ref="C28:D29"/>
    <mergeCell ref="D21:E21"/>
    <mergeCell ref="C13:E13"/>
    <mergeCell ref="C4:E4"/>
    <mergeCell ref="D14:E14"/>
    <mergeCell ref="D15:E15"/>
    <mergeCell ref="D16:E16"/>
    <mergeCell ref="D17:E17"/>
    <mergeCell ref="D18:E18"/>
  </mergeCells>
  <printOptions headings="1"/>
  <pageMargins left="0.75" right="0.75" top="1" bottom="1" header="0.5" footer="0.5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2007-06-13T08:01:16Z</dcterms:created>
  <dcterms:modified xsi:type="dcterms:W3CDTF">2009-11-14T09:58:36Z</dcterms:modified>
  <cp:category/>
  <cp:version/>
  <cp:contentType/>
  <cp:contentStatus/>
</cp:coreProperties>
</file>