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osesoft-my.sharepoint.com/personal/david_vose_vosesoftware_com/Documents/Files/Marketing/YouTube/"/>
    </mc:Choice>
  </mc:AlternateContent>
  <xr:revisionPtr revIDLastSave="0" documentId="8_{74D23D4E-009F-4DE4-93FC-CC7162374FF9}" xr6:coauthVersionLast="47" xr6:coauthVersionMax="47" xr10:uidLastSave="{00000000-0000-0000-0000-000000000000}"/>
  <bookViews>
    <workbookView xWindow="75480" yWindow="-10830" windowWidth="29220" windowHeight="19545" xr2:uid="{00000000-000D-0000-FFFF-FFFF00000000}"/>
  </bookViews>
  <sheets>
    <sheet name="Risk register" sheetId="1" r:id="rId1"/>
    <sheet name="ModelRiskCharts" sheetId="4" state="hidden" r:id="rId4"/>
  </sheets>
  <definedNames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5000000</definedName>
    <definedName name="SimOpt_RefreshExcel" hidden="1">0</definedName>
    <definedName name="SimOpt_RefreshRate" hidden="1">10</definedName>
    <definedName name="SimOpt_SamplesCount" hidden="1">2000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topOnOutputError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<sst xmlns="http://schemas.openxmlformats.org/spreadsheetml/2006/main" count="88" uniqueCount="68">
  <si>
    <t>SIMPLE RISK REGISTER</t>
  </si>
  <si>
    <t>Max EV</t>
  </si>
  <si>
    <t>Impact ($M)</t>
  </si>
  <si>
    <t>Simulated</t>
  </si>
  <si>
    <t>ID</t>
  </si>
  <si>
    <t>Description</t>
  </si>
  <si>
    <t>Repeatable?</t>
  </si>
  <si>
    <t>Freq,Prob</t>
  </si>
  <si>
    <t>Min</t>
  </si>
  <si>
    <t>Mode</t>
  </si>
  <si>
    <t>P90</t>
  </si>
  <si>
    <t>Distribution</t>
  </si>
  <si>
    <t>Mean</t>
  </si>
  <si>
    <t>Number</t>
  </si>
  <si>
    <t>Loss</t>
  </si>
  <si>
    <t>Freq</t>
  </si>
  <si>
    <t>R001</t>
  </si>
  <si>
    <t>Text 1</t>
  </si>
  <si>
    <t>Yes</t>
  </si>
  <si>
    <t>R002</t>
  </si>
  <si>
    <t>Text 2</t>
  </si>
  <si>
    <t>R003</t>
  </si>
  <si>
    <t>Text 3</t>
  </si>
  <si>
    <t>R004</t>
  </si>
  <si>
    <t>Text 4</t>
  </si>
  <si>
    <t>R005</t>
  </si>
  <si>
    <t>Text 5</t>
  </si>
  <si>
    <t>R006</t>
  </si>
  <si>
    <t>Text 6</t>
  </si>
  <si>
    <t>R007</t>
  </si>
  <si>
    <t>Text 7</t>
  </si>
  <si>
    <t>R008</t>
  </si>
  <si>
    <t>Text 8</t>
  </si>
  <si>
    <t>No</t>
  </si>
  <si>
    <t>R009</t>
  </si>
  <si>
    <t>Text 9</t>
  </si>
  <si>
    <t>R010</t>
  </si>
  <si>
    <t>Text 10</t>
  </si>
  <si>
    <t>R011</t>
  </si>
  <si>
    <t>Text 11</t>
  </si>
  <si>
    <t>R012</t>
  </si>
  <si>
    <t>Text 12</t>
  </si>
  <si>
    <t>R013</t>
  </si>
  <si>
    <t>Text 13</t>
  </si>
  <si>
    <t>R014</t>
  </si>
  <si>
    <t>Text 14</t>
  </si>
  <si>
    <t>R015</t>
  </si>
  <si>
    <t>Text 15</t>
  </si>
  <si>
    <t>R016</t>
  </si>
  <si>
    <t>Text 16</t>
  </si>
  <si>
    <t>R017</t>
  </si>
  <si>
    <t>Text 17</t>
  </si>
  <si>
    <t>R018</t>
  </si>
  <si>
    <t>Text 18</t>
  </si>
  <si>
    <t>R019</t>
  </si>
  <si>
    <t>Text 19</t>
  </si>
  <si>
    <t>R020</t>
  </si>
  <si>
    <t>Text 20</t>
  </si>
  <si>
    <t>R021</t>
  </si>
  <si>
    <t>Text 21</t>
  </si>
  <si>
    <t>R022</t>
  </si>
  <si>
    <t>Text 22</t>
  </si>
  <si>
    <t>Total loss</t>
  </si>
  <si>
    <t>Charts</t>
  </si>
  <si>
    <t>PABGAEkATABUAEUAUgBTAD4ADQAKADwALwBDAE4AVAA6ADAADQAKAEYASQBMAFQARQBSAFMAPgANAAoAPABQAEEARwBFAFMAPgANAAoAQwBOAFQAOgAzAA0ACgBDAFUAUgBQAEEARwBFADoAMgANAAoATgA6ADEADQAKAFQAWQBQAEUAOgAxADEADQAKAE4ATQA6AFQAbwB0AGEAbAAgAGwAbwBzAHMAIABjAHUAcgB2AGUADQAKAFMASQBNAEkARAA6ADAADQAKAFMARQBMAFMAOgAxAA0ACgBDAFUAUgBTAEUATAA6ADAADQAKAFQAUAA6ADAADQAKAFIARwA6ADAADQAKAE4ATQA6ACcAWwAjACMAVABIAEkAUwBXAEIAIwAjAF0AUgBpAHMAawAgAHIAZQBnAGkAcwB0AGUAcgAnACEATAAkADIAOQANAAoAQwBMAFIAOgA2ADUAOAAxADIAMwAxAA0ACgBUAFIAQQBOAFMAUAA6ADUAMAANAAoAUwBJAE0AOgAwAA0ACgA8AFMARQBMAF8ATwBQAFQASQBPAE4AUwA+AA0ACgBDAE4AVAA6ADMADQAKAE4ATQA6ADMADQAKAFQAUAA6ADEADQAKAFYAQQBMADoAMAAuADEAMAAwADAAMAAwADAAMAAwADAADQAKAE4ATQA6ADQADQAKAFQAUAA6ADEADQAKAFYAQQBMADoAMAAuADkAMAAwADAAMAAwADAAMAAwADAADQAKAE4ATQA6ADUADQAKAFQAUAA6ADIADQAKAFYAQQBMADoADQAKADwALwBTAEUATABfAE8AUABUAEkATwBOAFMAPgANAAoAPABPAFAAVABJAE8ATgBTAD4ADQAKAEMATgBUADoAMQA1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EwAaQBuAGUAVAB5AHAAZQANAAoAVABQADoAMAANAAoAVgBBAEwAOgAxAA0ACgBOAE0AOgBYAF8AQQB4AGkAcwBfAEEAdQB0AG8AcwBjAGEAbABlAA0ACgBUAFAAOgAwAA0ACgBWAEEATAA6ADEADQAKAE4ATQA6AFgAXwBBAHgAaQBzAF8ATQBpAG4ADQAKAFQAUAA6ADEADQAKAFYAQQBMADoAbgBhAG4ADQAKAE4ATQA6AFgAXwBBAHgAaQBzAF8ATQBhAHgADQAKAFQAUAA6ADEADQAKAFYAQQBMADoAbgBhAG4ADQAKAE4ATQA6AFgAXwBBAHgAaQBzAF8AUwB0AGUAcAANAAoAVABQADoAMQANAAoAVgBBAEwAOgBuAGEAbgANAAoATgBNADoAWABfAEEAeABpAHMAXwBTAGMAYQBsAGUARgBhAGMAdABvAHIADQAKAFQAUAA6ADEADQAKAFYAQQBMADoAbgBhAG4ADQAKAE4ATQA6AFgAXwBBAHgAaQBzAF8ARgBvAHIAbQBhAHQADQAKAFQAUAA6ADAADQAKAFYAQQBMADoALQAxAA0ACgBOAE0AOgBYAF8AQQB4AGkAcwBfAEMAdQBzAHQAbwBtAEYAbwByAG0AYQB0AA0ACgBUAFAAOgAyAA0ACgBWAEEATAA6AA0ACgBOAE0AOgBYAF8AQQB4AGkAcwBfAEwAbwBnAGEAcgBpAHQAaABtAGkAYwANAAoAVABQADoAMAANAAoAVgBBAEwAOgAwAA0ACgBOAE0AOgBYAF8AQQB4AGkAcwBfAEQAZQBjAGkAbQBhAGwAcwANAAoAVABQADoAMQANAAoAVgBBAEwAOgBuAGEAbgANAAoATgBNADoAWABfAEEAeABpAHMAXwBEAGUAYwBpAG0AYQBsAHMARABhAHQAYQANAAoAVABQADoAMQANAAoAVgBBAEwAOgBuAGEAbg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FA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MQANAAoATgBNADoAWQBfAEEAeABpAHMAXwBDAHUAcwB0AG8AbQBGAG8AcgBtAGEAdAANAAoAVABQADoAMgANAAoAVgBBAEwAOgANAAoATgBNADoAWQBfAEEAeABpAHMAXwBMAG8AZwBhAHIAaQB0AGgAbQBpAGMADQAKAFQAUAA6ADAADQAKAFYAQQBMADoAMAANAAoATgBNADoAWQBfAEEAeABpAHMAXwBEAGUAYwBpAG0AYQBsAHMADQAKAFQAUAA6ADEADQAKAFYAQQBMADoAbgBhAG4ADQAKAE4ATQA6AFkAXwBBAHgAaQBzAF8ARABlAGMAaQBtAGEAbABzAEQAYQB0AGEADQAKAFQAUAA6ADEADQAKAFYAQQBMADoAbgBhAG4ADQAKAE4ATQA6AFkAXwBBAHgAaQBzAF8AUwBoAG8AdwBUAGkAdABsAGUADQAKAFQAUAA6ADAADQAKAFYAQQBMADoAMQANAAoATgBNADoAWQBfAEEAeABpAHMAXwBUAGkAdABsAGUAQwBvAGwAbwByAA0ACgBUAFAAOgAwAA0ACgBWAEEATAA6ADAADQAKAE4ATQA6AFkAXwBBAHgAaQBzAF8AQwB1AHMAdABvAG0AVABpAHQAbABlAA0ACgBUAFAAOgAwAA0ACgBWAEEATAA6ADAADQAKAE4ATQA6AFkAXwBBAHgAaQBzAF8AVABpAHQAbABlAA0ACgBUAFAAOgAyAA0ACgBWAEEATAA6AA0ACgBOAE0AOgBZAF8AQQB4AGkAcwBfAFQAaQB0AGwAZQBGAG8AbgB0AA0ACgBUAFAAOgAyAA0ACgBWAEEATAA6ACMARgBPAE4AVAAjACMAIwAjADkAMgA6ADk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UwBoAG8AdwBHAHIAaQBkAGwAaQBuAGUAcwANAAoAVABQADoAMAANAAoAVgBBAEwAOgAwAA0ACgBOAE0AOgBZAF8AQQB4AGkAcwBfAEcAcgBpAGQAbABpAG4AZQBDAG8AbABvAHIADQAKAFQAUAA6ADAADQAKAFYAQQBMADoAMQAwADAANwAwADEAOAA4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gANwAyADUANg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G4AYQBuAA0ACgBOAE0AOgBZAF8AQQB4AGkAcwBfAEwAYQBiAGUAbABzAEMAbwBsAG8AcgANAAoAVABQADoAMAANAAoAVgBBAEwAOgAwAA0ACgBOAE0AOgBZAF8AQQB4AGkAcwBfAEwAYQBiAGUAbABzAEYAbwBuAHQADQAKAFQAUAA6ADIADQAKAFYAQQBMADoAIwBGAE8ATgBUACMAIwAjACMAOQAyADoAOQBQ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AyAF8AQQB4AGkAcwBfAEEAdQB0AG8AcwBjAGEAbABlAA0ACgBUAFAAOgAwAA0ACgBWAEEATAA6ADEADQAKAE4ATQA6AFkAMgBfAEEAeABpAHMAXwBNAGkAbgANAAoAVABQADoAMQANAAoAVgBBAEwAOgBuAGEAbgANAAoATgBNADoAWQAyAF8AQQB4AGkAcwBfAE0AYQB4AA0ACgBUAFAAOgAxAA0ACgBWAEEATAA6AG4AYQBuAA0ACgBOAE0AOgBZADIAXwBBAHgAaQBzAF8AUwB0AGUAcAANAAoAVABQADoAMQANAAoAVgBBAEwAOgBuAGEAbgANAAoATgBNADoAWQAyAF8AQQB4AGkAcwBfAFMAYwBhAGwAZQBGAGEAYwB0AG8AcgANAAoAVABQADoAMQANAAoAVgBBAEwAOgBuAGEAbgANAAoATgBNADoAWQAyAF8AQQB4AGkAcwBfAEYAbwByAG0AYQB0AA0ACgBUAFAAOgAwAA0ACgBWAEEATAA6AC0AMQANAAoATgBNADoAWQAyAF8AQQB4AGkAcwBfAEMAdQBzAHQAbwBtAEYAbwByAG0AYQB0AA0ACgBUAFAAOgAyAA0ACgBWAEEATAA6AA0ACgBOAE0AOgBZADIAXwBBAHgAaQBzAF8ATABvAGcAYQByAGkAdABoAG0AaQBjAA0ACgBUAFAAOgAwAA0ACgBWAEEATAA6ADAADQAKAE4ATQA6AFkAMgBfAEEAeABpAHMAXwBEAGUAYwBpAG0AYQBsAHMADQAKAFQAUAA6ADEADQAKAFYAQQBMADoAbgBhAG4ADQAKAE4ATQA6AFkAMgBfAEEAeABpAHMAXwBEAGUAYwBpAG0AYQBsAHMARABhAHQAYQANAAoAVABQADoAMQANAAoAVgBBAEwAOgBuAGEAbgANAAoATgBNADoAWQAyAF8AQQB4AGkAcwBfAFMAaABvAHcAVABpAHQAbABlAA0ACgBUAFAAOgAwAA0ACgBWAEEATAA6ADEADQAKAE4ATQA6AFkAMgBfAEEAeABpAHMAXwBUAGkAdABsAGUAQwBvAGwAbwByAA0ACgBUAFAAOgAwAA0ACgBWAEEATAA6ADAADQAKAE4ATQA6AFkAMgBfAEEAeABpAHMAXwBDAHUAcwB0AG8AbQBUAGkAdABsAGUADQAKAFQAUAA6ADAADQAKAFYAQQBMADoAMAANAAoATgBNADoAWQAyAF8AQQB4AGkAcwBfAFQAaQB0AGwAZQANAAoAVABQADoAMgANAAoAVgBBAEwAOgANAAoATgBNADoAWQAy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MgBfAEEAeABpAHMAXwBTAGgAbwB3AEcAcgBpAGQAbABpAG4AZQBzAA0ACgBUAFAAOgAwAA0ACgBWAEEATAA6ADAADQAKAE4ATQA6AFkAMgBfAEEAeABpAHMAXwBHAHIAaQBkAGwAaQBuAGUAQwBvAGwAbwByAA0ACgBUAFAAOgAwAA0ACgBWAEEATAA6ADEAMAAwADcAMAAxADgAOAANAAoATgBNADoAWQAyAF8AQQB4AGkAcwBfAEcAcgBpAGQAbABpAG4AZQBzAFMAdAB5AGwAZQANAAoAVABQADoAMAANAAoAVgBBAEwAOgAwAA0ACgBOAE0AOgBZADIAXwBBAHgAaQBzAF8ARwByAGkAZABsAGkAbgBlAHMAVwBlAGkAZwBoAHQADQAKAFQAUAA6ADAADQAKAFYAQQBMADoAMQANAAoATgBNADoAWQAyAF8AQQB4AGkAcwBfAEkAbgB0AGUAcgBsAGEAYwBlAA0ACgBUAFAAOgAwAA0ACgBWAEEATAA6ADAADQAKAE4ATQA6AFkAMgBfAEEAeABpAHMAXwBJAG4AdABlAHIAbABhAGMAZQBDAG8AbABvAHIADQAKAFQAUAA6ADAADQAKAFYAQQBMADoAMQA0ADgANwAyADUANgAxAA0ACgBOAE0AOgBZADIAXwBBAHgAaQBzAF8AVABpAGMAawBNAGEAcgBrAA0ACgBUAFAAOgAwAA0ACgBWAEEATAA6ADEADQAKAE4ATQA6AFkAMgBfAEEAeABpAHMAXwBMAGEAYgBlAGwAcwBTAHQAYQBnAGcAZQByAGUAZAANAAoAVABQADoAMAANAAoAVgBBAEwAOgAwAA0ACgBOAE0AOgBZADIAXwBBAHgAaQBzAF8ATABhAGIAZQBsAHMAQQBuAGcAbABlAA0ACgBUAFAAOgAxAA0ACgBWAEEATAA6AG4AYQBuAA0ACgBOAE0AOgBZADIAXwBBAHgAaQBzAF8ATABhAGIAZQBsAHMAQwBvAGwAbwByAA0ACgBUAFAAOgAwAA0ACgBWAEEATAA6ADAADQAKAE4ATQA6AFkAMgBfAEEAeABpAHMAXwBMAGEAYgBlAGwAcw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FQAeQBwAGUAMQANAAoAVABQADoAMAANAAoAVgBBAEwAOgAxAA0ACgBOAE0AOgBIAFMAUwBsAGkAZABlAHIAXwBUAHkAcABlADIADQAKAFQAUAA6ADAADQAKAFYAQQBMADoAMQANAAoATgBNADoASABTAFMAbABpAGQAZQByAF8AUAAxAA0ACgBUAFAAOgAxAA0ACgBWAEEATAA6ADAALgAwADUAMAAwADAAMAAwADAAMAAwAA0ACgBOAE0AOgBIAFMAUwBsAGkAZABlAHIAXwBQADIADQAKAFQAUAA6ADEADQAKAFYAQQBMADoAMAAuADkANQAwADAAMAAwADAAMAAwADAADQAKAE4ATQA6AEgAUwBTAGwAaQBkAGUAcgBfAFgAMQANAAoAVABQADoAMQANAAoAVgBBAEwAOgAzADgALgAwADgANAA3ADUANgA1ADMAMwAyAA0ACgBOAE0AOgBIAFMAUwBsAGkAZABlAHIAXwBYADIADQAKAFQAUAA6ADEADQAKAFYAQQBMADoAMQAyADMALgA0ADAANgA2ADAAOQA4ADEAMwA1AA0ACgBOAE0AOgBIAFMAUwBsAGkAZABlAHIAXwBMAGEAYgBlAGwAVAB5AHAAZQANAAoAVABQADoAMAANAAoAVgBBAEwAOgAyAA0ACgBOAE0AOgBIAFMAUwBsAGkAZABlAHIAXwBGAG8AbgB0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EMAbwBsAG8AcgAxAA0ACgBUAFAAOgAwAA0ACgBWAEEATAA6ADMANgA4ADMANQAzADcADQAKAE4ATQA6AEgAUwBTAGwAaQBkAGUAcgBfAEMAbwBsAG8AcgAyAA0ACgBUAFAAOgAwAA0ACgBWAEEATAA6ADEAMgAwADkAMQA5ADgAMQANAAoATgBNADoASABTAFMAbABpAGQAZQByAF8AUwBoAGEAZABpAG4AZwBUAHkAcABlAA0ACgBUAFAAOgAwAA0ACgBWAEEATAA6ADAADQAKAE4ATQA6AEgAUwBTAGwAaQBkAGUAcgBfAFMAaABhAGQAaQBuAGcAUABhAHQAdABlAHIAbgANAAoAVABQADoAMAANAAoAVgBBAEwAOgAtADEADQAKAE4ATQA6AEgAUwBIAGUAYQBkAGUAcgBTAGUAYwB0AF8AQwBvAGwAbwByAE8AdQB0AA0ACgBUAFAAOgAwAA0ACgBWAEEATAA6ADEANgA3ADEAMQA2ADgAMAANAAoATgBNADoASABTAEgAZQBhAGQAZQByAFMAZQBjAHQAXwBDAG8AbABvAHIASQBuAA0ACgBUAFAAOgAwAA0ACgBWAEEATAA6ADIANQA1AA0ACgBOAE0AOgBIAFMASABlAGEAZABlAHIAUwBlAGMAdABfAEMAbwBsAG8AcgBUAGUAeAB0AA0ACgBUAFAAOgAwAA0ACgBWAEEATAA6ADEANgA3ADcANwAyADEANQANAAoATgBNADoASABTAEgAZQBhAGQAZQByAFMAZQBjAHQAXwBGAG8AbgB0AA0ACgBUAFAAOgAyAA0ACgBWAEEATAA6ACMARgBPAE4AVAAjACMAIwAjADkAMgA6ADkAUAAvAC8ALwB3AEEAQQBBAEEAQQBBAEEAQQBBAEEAQQBBAEEAQQBBAEwAdwBDAEEAQQBBAEEAQQBBAEQATQBBAHcASQBCAEkAawBNAEEAYgB3AEIAMQBBAEgASQBBAGEAUQBCAGwAQQBIAEkAQQBJAEEAQgBPAEEARwBVAEEAZAB3AEEAQQBBAEEAQQBBAEEAQQBBAEEAQQBBAEEAQQBBAEEAQQBBAEEAQQBBAEEAQQBBAEEAQQBBAEEAQQBBAEEAQQBBAEEAQQBBAEEAQQBBAEEAQQBBAEEAQQBBAEEAQQBBAEEAQQBBAEEAQQBBAEEAQQBBAD0ADQAKAE4ATQA6AEgAUwBfAFgAXwBEAGUAYwBpAG0AYQBsAHMADQAKAFQAUAA6ADEADQAKAFYAQQBMADoAbgBhAG4ADQAKAE4ATQA6AEgAUwBfAFAAXwBEAGUAYwBpAG0AYQBsAHMADQAKAFQAUAA6ADEADQAKAFYAQQBMADoAbgBhAG4ADQAKAE4ATQA6AFMAaABvAHcATQBhAHIAawBlAHIAcwANAAoAVABQADoAMAANAAoAVgBBAEwAOgAxAA0ACgBOAE0AOgBNAGEAcgBrAGUAcgBzAE4AdQBtAGIAZQByAA0ACgBUAFAAOgAwAA0ACgBWAEEATAA6ADQADQAKAE4ATQA6AEgAUwBNAGEAcgBrAGUAcgBTAGgAbwB3ADAADQAKAFQAUAA6ADAADQAKAFYAQQBMADoAMAANAAoATgBNADoASABTAE0AYQByAGsAZQByAFQAeQBwAGUAMAANAAoAVABQADoAMAANAAoAVgBBAEwAOgAzAA0ACgBOAE0AOgBIAFMATQBhAHIAawBlAHIAVgBhAGwAdQBlADAADQAKAFQAUAA6ADEADQAKAFYAQQBMADoAMAANAAoATgBNADoASABTAE0AYQByAGsAZQByAEwAYQBiAGUAbABUAHkAcABlADAADQAKAFQAUAA6ADAADQAKAFYAQQBMADoAMQANAAoATgBNADoASABTAE0AYQByAGsAZQByAEYAbwBuAHQAMA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wAA0ACgBUAFAAOgAwAA0ACgBWAEEATAA6ADEAMgA1ADgAMgA5ADEAMgANAAoATgBNADoASABTAE0AYQByAGsAZQByAEMAbAByADAADQAKAFQAUAA6ADAADQAKAFYAQQBMADoAMQAyADUAOAAyADkAMQAyAA0ACgBOAE0AOgBIAFMATQBhAHIAawBlAHIAUwB0AHkAbABlADAADQAKAFQAUAA6ADAADQAKAFYAQQBMADoAMQANAAoATgBNADoASABTAE0AYQByAGsAZQByAFcAZQBpAGcAaAB0ADAADQAKAFQAUAA6ADAADQAKAFYAQQBMADoAMQANAAoATgBNADoASABTAE0AYQByAGsAZQByAEEAbABpAGcAbgBWADAADQAKAFQAUAA6ADAADQAKAFYAQQBMADoAMAANAAoATgBNADoASABTAE0AYQByAGsAZQByAEEAbABpAGcAbgBIADAADQAKAFQAUAA6ADAADQAKAFYAQQBMADoAMAANAAoATgBNADoASABTAE0AYQByAGsAZQByAFMAaABvAHcAMQANAAoAVABQADoAMAANAAoAVgBBAEwAOgAwAA0ACgBOAE0AOgBIAFMATQBhAHIAawBlAHIAVAB5AHAAZQAxAA0ACgBUAFAAOgAwAA0ACgBWAEEATAA6ADQADQAKAE4ATQA6AEgAUwBNAGEAcgBrAGUAcgBWAGEAbAB1AGUAMQANAAoAVABQADoAMQANAAoAVgBBAEwAOgAwAA0ACgBOAE0AOgBIAFMATQBhAHIAawBlAHIATABhAGIAZQBsAFQAeQBwAGUAMQANAAoAVABQADoAMAANAAoAVgBBAEwAOgAxAA0ACgBOAE0AOgBIAFMATQBhAHIAawBlAHIARgBvAG4AdAAx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EADQAKAFQAUAA6ADAADQAKAFYAQQBMADoAMQAyADUAOAAyADkAMQAyAA0ACgBOAE0AOgBIAFMATQBhAHIAawBlAHIAQwBsAHIAMQANAAoAVABQADoAMAANAAoAVgBBAEwAOgAxADIANQA4ADIAOQAxADIADQAKAE4ATQA6AEgAUwBNAGEAcgBrAGUAcgBTAHQAeQBsAGUAMQANAAoAVABQADoAMAANAAoAVgBBAEwAOgAxAA0ACgBOAE0AOgBIAFMATQBhAHIAawBlAHIAVwBlAGkAZwBoAHQAMQANAAoAVABQADoAMAANAAoAVgBBAEwAOgAxAA0ACgBOAE0AOgBIAFMATQBhAHIAawBlAHIAQQBsAGkAZwBuAFYAMQANAAoAVABQADoAMAANAAoAVgBBAEwAOgAwAA0ACgBOAE0AOgBIAFMATQBhAHIAawBlAHIAQQBsAGkAZwBuAEgAMQANAAoAVABQADoAMAANAAoAVgBBAEwAOgAyAA0ACgBOAE0AOgBIAFMATQBhAHIAawBlAHIAUwBoAG8AdwAyAA0ACgBUAFAAOgAwAA0ACgBWAEEATAA6ADEADQAKAE4ATQA6AEgAUwBNAGEAcgBrAGUAcgBUAHkAcABlADIADQAKAFQAUAA6ADAADQAKAFYAQQBMADoANQANAAoATgBNADoASABTAE0AYQByAGsAZQByAFYAYQBsAHUAZQAyAA0ACgBUAFAAOgAxAA0ACgBWAEEATAA6ADAADQAKAE4ATQA6AEgAUwBNAGEAcgBrAGUAcgBMAGEAYgBlAGwAVAB5AHAAZQAyAA0ACgBUAFAAOgAwAA0ACgBWAEEATAA6ADEADQAKAE4ATQA6AEgAUwBNAGEAcgBrAGUAcgBGAG8AbgB0ADI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gANAAoAVABQADoAMAANAAoAVgBBAEwAOgAxADIANQA4ADIAOQAxADIADQAKAE4ATQA6AEgAUwBNAGEAcgBrAGUAcgBDAGwAcgAyAA0ACgBUAFAAOgAwAA0ACgBWAEEATAA6ADEAMgA1ADgAMgA5ADEAMgANAAoATgBNADoASABTAE0AYQByAGsAZQByAFMAdAB5AGwAZQAyAA0ACgBUAFAAOgAwAA0ACgBWAEEATAA6ADEADQAKAE4ATQA6AEgAUwBNAGEAcgBrAGUAcgBXAGUAaQBnAGgAdAAyAA0ACgBUAFAAOgAwAA0ACgBWAEEATAA6ADEADQAKAE4ATQA6AEgAUwBNAGEAcgBrAGUAcgBBAGwAaQBnAG4AVgAyAA0ACgBUAFAAOgAwAA0ACgBWAEEATAA6ADIADQAKAE4ATQA6AEgAUwBNAGEAcgBrAGUAcgBBAGwAaQBnAG4ASAAyAA0ACgBUAFAAOgAwAA0ACgBWAEEATAA6ADEADQAKAE4ATQA6AEgAUwBNAGEAcgBrAGUAcgBTAGgAbwB3ADMADQAKAFQAUAA6ADAADQAKAFYAQQBMADoAMAANAAoATgBNADoASABTAE0AYQByAGsAZQByAFQAeQBwAGUAMwANAAoAVABQADoAMAANAAoAVgBBAEwAOgA2AA0ACgBOAE0AOgBIAFMATQBhAHIAawBlAHIAVgBhAGwAdQBlADMADQAKAFQAUAA6ADEADQAKAFYAQQBMADoAMAANAAoATgBNADoASABTAE0AYQByAGsAZQByAEwAYQBiAGUAbABUAHkAcABlADMADQAKAFQAUAA6ADAADQAKAFYAQQBMADoAMQANAAoATgBNADoASABTAE0AYQByAGsAZQByAEYAbwBuAHQAMw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zAA0ACgBUAFAAOgAwAA0ACgBWAEEATAA6ADEAMgA1ADgAMgA5ADEAMgANAAoATgBNADoASABTAE0AYQByAGsAZQByAEMAbAByADMADQAKAFQAUAA6ADAADQAKAFYAQQBMADoAMQAyADUAOAAyADkAMQAyAA0ACgBOAE0AOgBIAFMATQBhAHIAawBlAHIAUwB0AHkAbABlADMADQAKAFQAUAA6ADAADQAKAFYAQQBMADoAMQANAAoATgBNADoASABTAE0AYQByAGsAZQByAFcAZQBpAGcAaAB0ADMADQAKAFQAUAA6ADAADQAKAFYAQQBMADoAMQANAAoATgBNADoASABTAE0AYQByAGsAZQByAEEAbABpAGcAbgBWADMADQAKAFQAUAA6ADAADQAKAFYAQQBMADoAMQANAAoATgBNADoASABTAE0AYQByAGsAZQByAEEAbABpAGcAbgBIADMADQAKAFQAUAA6ADAADQAKAFYAQQBMADoAMQANAAoAPAAvAE8AUABUAEkATwBOAFMAPgANAAoATgA6ADIADQAKAFQAWQBQAEUAOgA4AA0ACgBOAE0AOgBUAG8AcgBuAGEAZABvAA0ACgBTAEkATQBJAEQAOgAwAA0ACgBTAEUATABTADoAMgAzAA0ACgBDAFUAUgBTAEUATAA6ADIAMgANAAoAVABQADoAMAANAAoAUgBHADoAMAANAAoATgBNADoAJwBbACMAIwBUAEgASQBTAFcAQgAjACMAXQBSAGkAcwBrACAAcgBlAGcAaQBzAHQAZQByACcAIQBMACQAMgA5AA0ACgBDAEwAUgA6ADYANQA4ADEAMgAzADEADQAKAFQAUgBBAE4AUwBQADoANQAwAA0ACgBTAEkATQA6ADAADQAKADwAUwBFAEwAXwBPAFAAVABJAE8ATgBTAD4ADQAKAEMATgBUADoAMAANAAoAPAAvAFMARQBMAF8ATwBQAFQASQBPAE4AUwA+AA0ACgBUAFAAOgAxAA0ACgBSAEcAOgAwAA0ACgBOAE0AOgAnAFsAIwAjAFQASABJAFMAVwBCACMAIwBdAFIAaQBzAGsAIAByAGUAZwBpAHMAdABlAHIAJwAhAEwAJAA2AA0ACgBDAEwAUgA6ADEAMgAxADAANQA2ADAANgANAAoAVABSAEEATgBTAFAAOgA1ADAADQAKAFMASQBNADoAMAANAAoAPABTAEUATABfAE8AUABUAEkATwBOAFMAPgANAAoAQwBOAFQAOgAwAA0ACgA8AC8AUwBFAEwAXwBPAFAAVABJAE8ATgBTAD4ADQAKAFQAUAA6ADEADQAKAFIARwA6ADAADQAKAE4ATQA6ACcAWwAjACMAVABIAEkAUwBXAEIAIwAjAF0AUgBpAHMAawAgAHIAZQBnAGkAcwB0AGUAcgAnACEATAAkADcADQAKAEMATABSADoAOAA1ADAAMwA3ADgANQANAAoAVABSAEEATgBTAFAAOgA1ADAADQAKAFMASQBNADoAMAANAAoAPABTAEUATABfAE8AUABUAEkATwBOAFMAPgANAAoAQwBOAFQAOgAwAA0ACgA8AC8AUwBFAEwAXwBPAFAAVABJAE8ATgBTAD4ADQAKAFQAUAA6ADEADQAKAFIARwA6ADAADQAKAE4ATQA6ACcAWwAjACMAVABIAEkAUwBXAEIAIwAjAF0AUgBpAHMAawAgAHIAZQBnAGkAcwB0AGUAcgAnACEATAAkADgADQAKAEMATABSADoANgAxADQAOQAyADcANwANAAoAVABSAEEATgBTAFAAOgA1ADAADQAKAFMASQBNADoAMAANAAoAPABTAEUATABfAE8AUABUAEkATwBOAFMAPgANAAoAQwBOAFQAOgAwAA0ACgA8AC8AUwBFAEwAXwBPAFAAVABJAE8ATgBTAD4ADQAKAFQAUAA6ADEADQAKAFIARwA6ADAADQAKAE4ATQA6ACcAWwAjACMAVABIAEkAUwBXAEIAIwAjAF0AUgBpAHMAawAgAHIAZQBnAGkAcwB0AGUAcgAnACEATAAkADkADQAKAEMATABSADoAMwAxADYAMAA1ADUAOQANAAoAVABSAEEATgBTAFAAOgA1ADAADQAKAFMASQBNADoAMAANAAoAPABTAEUATABfAE8AUABUAEkATwBOAFMAPgANAAoAQwBOAFQAOgAwAA0ACgA8AC8AUwBFAEwAXwBPAFAAVABJAE8ATgBTAD4ADQAKAFQAUAA6ADEADQAKAFIARwA6ADAADQAKAE4ATQA6ACcAWwAjACMAVABIAEkAUwBXAEIAIwAjAF0AUgBpAHMAawAgAHIAZQBnAGkAcwB0AGUAcgAnACEATAAkADEAMAANAAoAQwBMAFIAOgAxADQAMgA2ADUAMAAyADYADQAKAFQAUgBBAE4AUwBQADoANQAwAA0ACgBTAEkATQA6ADAADQAKADwAUwBFAEwAXwBPAFAAVABJAE8ATgBTAD4ADQAKAEMATgBUADoAMAANAAoAPAAvAFMARQBMAF8ATwBQAFQASQBPAE4AUwA+AA0ACgBUAFAAOgAxAA0ACgBSAEcAOgAwAA0ACgBOAE0AOgAnAFsAIwAjAFQASABJAFMAVwBCACMAIwBdAFIAaQBzAGsAIAByAGUAZwBpAHMAdABlAHIAJwAhAEwAJAAxADEADQAKAEMATABSADoANQA0ADIAMwAzADUAOQANAAoAVABSAEEATgBTAFAAOgA1ADAADQAKAFMASQBNADoAMAANAAoAPABTAEUATABfAE8AUABUAEkATwBOAFMAPgANAAoAQwBOAFQAOgAwAA0ACgA8AC8AUwBFAEwAXwBPAFAAVABJAE8ATgBTAD4ADQAKAFQAUAA6ADEADQAKAFIARwA6ADAADQAKAE4ATQA6ACcAWwAjACMAVABIAEkAUwBXAEIAIwAjAF0AUgBpAHMAawAgAHIAZQBnAGkAcwB0AGUAcgAnACEATAAkADEAMgANAAoAQwBMAFIAOgA4ADcANAAxADMAOQAxAA0ACgBUAFIAQQBOAFMAUAA6ADUAMAANAAoAUwBJAE0AOgAwAA0ACgA8AFMARQBMAF8ATwBQAFQASQBPAE4AUwA+AA0ACgBDAE4AVAA6ADAADQAKADwALwBTAEUATABfAE8AUABUAEkATwBOAFMAPgANAAoAVABQADoAMQANAAoAUgBHADoAMAANAAoATgBNADoAJwBbACMAIwBUAEgASQBTAFcAQgAjACMAXQBSAGkAcwBrACAAcgBlAGcAaQBzAHQAZQByACcAIQBMACQAMQAzAA0ACgBDAEwAUgA6ADIANgA1ADYANQAwAA0ACgBUAFIAQQBOAFMAUAA6ADUAMAANAAoAUwBJAE0AOgAwAA0ACgA8AFMARQBMAF8ATwBQAFQASQBPAE4AUwA+AA0ACgBDAE4AVAA6ADAADQAKADwALwBTAEUATABfAE8AUABUAEkATwBOAFMAPgANAAoAVABQADoAMQANAAoAUgBHADoAMAANAAoATgBNADoAJwBbACMAIwBUAEgASQBTAFcAQgAjACMAXQBSAGkAcwBrACAAcgBlAGcAaQBzAHQAZQByACcAIQBMACQAMQA0AA0ACgBDAEwAUgA6ADIAOAA2ADUAMgA2ADkADQAKAFQAUgBBAE4AUwBQADoANQAwAA0ACgBTAEkATQA6ADAADQAKADwAUwBFAEwAXwBPAFAAVABJAE8ATgBTAD4ADQAKAEMATgBUADoAMAANAAoAPAAvAFMARQBMAF8ATwBQAFQASQBPAE4AUwA+AA0ACgBUAFAAOgAxAA0ACgBSAEcAOgAwAA0ACgBOAE0AOgAnAFsAIwAjAFQASABJAFMAVwBCACMAIwBdAFIAaQBzAGsAIAByAGUAZwBpAHMAdABlAHIAJwAhAEwAJAAxADUADQAKAEMATABSADoAMgA4ADUAOQA3ADcAMgANAAoAVABSAEEATgBTAFAAOgA1ADAADQAKAFMASQBNADoAMAANAAoAPABTAEUATABfAE8AUABUAEkATwBOAFMAPgANAAoAQwBOAFQAOgAwAA0ACgA8AC8AUwBFAEwAXwBPAFAAVABJAE8ATgBTAD4ADQAKAFQAUAA6ADEADQAKAFIARwA6ADAADQAKAE4ATQA6ACcAWwAjACMAVABIAEkAUwBXAEIAIwAjAF0AUgBpAHMAawAgAHIAZQBnAGkAcwB0AGUAcgAnACEATAAkADEANgANAAoAQwBMAFIAOgAxADEANgA5ADQANAA4ADIADQAKAFQAUgBBAE4AUwBQADoANQAwAA0ACgBTAEkATQA6ADAADQAKADwAUwBFAEwAXwBPAFAAVABJAE8ATgBTAD4ADQAKAEMATgBUADoAMAANAAoAPAAvAFMARQBMAF8ATwBQAFQASQBPAE4AUwA+AA0ACgBUAFAAOgAxAA0ACgBSAEcAOgAwAA0ACgBOAE0AOgAnAFsAIwAjAFQASABJAFMAVwBCACMAIwBdAFIAaQBzAGsAIAByAGUAZwBpAHMAdABlAHIAJwAhAEwAJAAxADcADQAKAEMATABSADoANQA4ADMANgA3AA0ACgBUAFIAQQBOAFMAUAA6ADUAMAANAAoAUwBJAE0AOgAwAA0ACgA8AFMARQBMAF8ATwBQAFQASQBPAE4AUwA+AA0ACgBDAE4AVAA6ADAADQAKADwALwBTAEUATABfAE8AUABUAEkATwBOAFMAPgANAAoAVABQADoAMQANAAoAUgBHADoAMAANAAoATgBNADoAJwBbACMAIwBUAEgASQBTAFcAQgAjACMAXQBSAGkAcwBrACAAcgBlAGcAaQBzAHQAZQByACcAIQBMACQAMQA4AA0ACgBDAEwAUgA6ADUAMwA4ADkANQA4ADkADQAKAFQAUgBBAE4AUwBQADoANQAwAA0ACgBTAEkATQA6ADAADQAKADwAUwBFAEwAXwBPAFAAVABJAE8ATgBTAD4ADQAKAEMATgBUADoAMAANAAoAPAAvAFMARQBMAF8ATwBQAFQASQBPAE4AUwA+AA0ACgBUAFAAOgAxAA0ACgBSAEcAOgAwAA0ACgBOAE0AOgAnAFsAIwAjAFQASABJAFMAVwBCACMAIwBdAFIAaQBzAGsAIAByAGUAZwBpAHMAdABlAHIAJwAhAEwAJAAxADkADQAKAEMATABSADoANAA1ADcANwA4AA0ACgBUAFIAQQBOAFMAUAA6ADUAMAANAAoAUwBJAE0AOgAwAA0ACgA8AFMARQBMAF8ATwBQAFQASQBPAE4AUwA+AA0ACgBDAE4AVAA6ADAADQAKADwALwBTAEUATABfAE8AUABUAEkATwBOAFMAPgANAAoAVABQADoAMQANAAoAUgBHADoAMAANAAoATgBNADoAJwBbACMAIwBUAEgASQBTAFcAQgAjACMAXQBSAGkAcwBrACAAcgBlAGcAaQBzAHQAZQByACcAIQBMACQAMgAwAA0ACgBDAEwAUgA6ADIAMgA4ADQAMQA5AA0ACgBUAFIAQQBOAFMAUAA6ADUAMAANAAoAUwBJAE0AOgAwAA0ACgA8AFMARQBMAF8ATwBQAFQASQBPAE4AUwA+AA0ACgBDAE4AVAA6ADAADQAKADwALwBTAEUATABfAE8AUABUAEkATwBOAFMAPgANAAoAVABQADoAMQANAAoAUgBHADoAMAANAAoATgBNADoAJwBbACMAIwBUAEgASQBTAFcAQgAjACMAXQBSAGkAcwBrACAAcgBlAGcAaQBzAHQAZQByACcAIQBMACQAMgAxAA0ACgBDAEwAUgA6ADEANgAyADcANwA1AA0ACgBUAFIAQQBOAFMAUAA6ADUAMAANAAoAUwBJAE0AOgAwAA0ACgA8AFMARQBMAF8ATwBQAFQASQBPAE4AUwA+AA0ACgBDAE4AVAA6ADAADQAKADwALwBTAEUATABfAE8AUABUAEkATwBOAFMAPgANAAoAVABQADoAMQANAAoAUgBHADoAMAANAAoATgBNADoAJwBbACMAIwBUAEgASQBTAFcAQgAjACMAXQBSAGkAcwBrACAAcgBlAGcAaQBzAHQAZQByACcAIQBMACQAMgAyAA0ACgBDAEwAUgA6ADYANgAyADYAMwA2ADkADQAKAFQAUgBBAE4AUwBQADoANQAwAA0ACgBTAEkATQA6ADAADQAKADwAUwBFAEwAXwBPAFAAVABJAE8ATgBTAD4ADQAKAEMATgBUADoAMAANAAoAPAAvAFMARQBMAF8ATwBQAFQASQBPAE4AUwA+AA0ACgBUAFAAOgAxAA0ACgBSAEcAOgAwAA0ACgBOAE0AOgAnAFsAIwAjAFQASABJAFMAVwBCACMAIwBdAFIAaQBzAGsAIAByAGUAZwBpAHMAdABlAHIAJwAhAEwAJAAyADMADQAKAEMATABSADoAMQA0ADMAOAAxADIAMAAzAA0ACgBUAFIAQQBOAFMAUAA6ADUAMAANAAoAUwBJAE0AOgAwAA0ACgA8AFMARQBMAF8ATwBQAFQASQBPAE4AUwA+AA0ACgBDAE4AVAA6ADAADQAKADwALwBTAEUATABfAE8AUABUAEkATwBOAFMAPgANAAoAVABQADoAMQANAAoAUgBHADoAMAANAAoATgBNADoAJwBbACMAIwBUAEgASQBTAFcAQgAjACMAXQBSAGkAcwBrACAAcgBlAGcAaQBzAHQAZQByACcAIQBMACQAMgA0AA0ACgBDAEwAUgA6ADQAMwA1ADYANQA5ADAADQAKAFQAUgBBAE4AUwBQADoANQAwAA0ACgBTAEkATQA6ADAADQAKADwAUwBFAEwAXwBPAFAAVABJAE8ATgBTAD4ADQAKAEMATgBUADoAMAANAAoAPAAvAFMARQBMAF8ATwBQAFQASQBPAE4AUwA+AA0ACgBUAFAAOgAxAA0ACgBSAEcAOgAwAA0ACgBOAE0AOgAnAFsAIwAjAFQASABJAFMAVwBCACMAIwBdAFIAaQBzAGsAIAByAGUAZwBpAHMAdABlAHIAJwAhAEwAJAAyADUADQAKAEMATABSADoAMQA1ADYANQAyADIANwA5AA0ACgBUAFIAQQBOAFMAUAA6ADUAMAANAAoAUwBJAE0AOgAwAA0ACgA8AFMARQBMAF8ATwBQAFQASQBPAE4AUwA+AA0ACgBDAE4AVAA6ADAADQAKADwALwBTAEUATABfAE8AUABUAEkATwBOAFMAPgANAAoAVABQADoAMQANAAoAUgBHADoAMAANAAoATgBNADoAJwBbACMAIwBUAEgASQBTAFcAQgAjACMAXQBSAGkAcwBrACAAcgBlAGcAaQBzAHQAZQByACcAIQBMACQAMgA2AA0ACgBDAEwAUgA6ADgAOQA0ADcANwAxADIADQAKAFQAUgBBAE4AUwBQADoANQAwAA0ACgBTAEkATQA6ADAADQAKADwAUwBFAEwAXwBPAFAAVABJAE8ATgBTAD4ADQAKAEMATgBUADoAMAANAAoAPAAvAFMARQBMAF8ATwBQAFQASQBPAE4AUwA+AA0ACgBUAFAAOgAxAA0ACgBSAEcAOgAwAA0ACgBOAE0AOgAnAFsAIwAjAFQASABJAFMAVwBCACMAIwBdAFIAaQBzAGsAIAByAGUAZwBpAHMAdABlAHIAJwAhAEwAJAAyADcADQAKAEMATABSADoANAA1ADMAMwAxADkANwANAAoAVABSAEEATgBTAFAAOgA1ADAADQAKAFMASQBNADoAMAANAAoAPABTAEUATABfAE8AUABUAEkATwBOAFMAPgANAAoAQwBOAFQAOgAwAA0ACgA8AC8AUwBFAEwAXwBPAFAAVABJAE8ATgBTAD4ADQAKADwATwBQAFQASQBPAE4AUwA+AA0ACgBDAE4AVAA6ADcANwANAAoATgBNADoAQwBoAGEAcgB0AF8AVABpAHQAbABlAA0ACgBUAFAAOgAyAA0ACgBWAEEATAA6AA0ACgBOAE0AOgBtAG8AZABlAA0ACgBUAFAAOgAwAA0ACgBWAEEATAA6ADQADQAKAE4ATQA6AHAAZQByAGMAZQBuAHQAaQBsAGUADQAKAFQAUAA6ADEADQAKAFYAQQBMADoAMAAuADkAMAAwADAAMAAwADAAMAAwADAADQAKAE4ATQA6AHQAcgBhAG4AYwBoAGUAcwANAAoAVABQADoAMAANAAoAVgBBAEwAOgAxADAADQAKAE4ATQA6AG0AYQB4AF8AYgBhAHIAcwANAAoAVABQADoAMAANAAoAVgBBAEwAOgAyADEANAA3ADQAOAAzADYANAA3AA0ACgBOAE0AOgBPAHYAZQByAGwAYQB5AFYAYQByAHMADQAKAFQAUAA6ADAADQAKAFYAQQBMADoAMgANAAoATgBNADoAQwBoAGEAcgB0AF8AUwBoAG8AdwBUAGkAdABsAGUADQAKAFQAUAA6ADAADQAKAFYAQQBMADoAMQANAAoATgBNADoAQwBoAGEAcgB0AF8AVABpAHQAbABlAEMAbwBsAG8AcgANAAoAVABQADoAMAANAAoAVgBBAEwAOgAwAA0ACgBOAE0AOgBDAGgAYQByAHQAXwBUAGkAdABsAGUARgBvAG4AdAANAAoAVABQADoAMgANAAoAVgBBAEwAOgAjAEYATwBOAFQAIwAjACMAIwA5ADIAOgA4AFA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sAGUAZwBlAG4AZAANAAoAVABQADoAMAANAAoAVgBBAEwAOgAwAA0ACgBOAE0AOgBDAGgAYQByAHQAXwBMAGUAZwBlAG4AZABDAG8AbABvAHIADQAKAFQAUAA6ADAADQAKAFYAQQBMADoAMAANAAoATgBNADoAQwBoAGEAcgB0AF8ATABlAGcAZQBuAGQ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DAGgAYQByAHQAXwBCAEsAQwBvAGwAbwByAA0ACgBUAFAAOgAwAA0ACgBWAEEATAA6ADEANgA3ADcANwAyADEANQANAAoATgBNADoAQwBoAGEAcgB0AF8AQgBvAHgAQwBvAGwAbwByAA0ACgBUAFAA</t>
  </si>
  <si>
    <t>OgAwAA0ACgBWAEEATAA6ADEANgA3ADcANwAyADEANQANAAoATgBNADoAVABkAG8AXwBPAHYAZQByAGwAYQB5AE4AYQBtAGUAcwANAAoAVABQADoAMAANAAoAVgBBAEwAOgAwAA0ACgBOAE0AOgBUAGQAbwBfAE8AdgBlAHIAbABhAHkAVgBhAGwAdQBlAHMADQAKAFQAUAA6ADAADQAKAFYAQQBMADoAMQANAAoATgBNADoAQQBsAGwAbwB3AEMAaABhAHIAdABTAGMAcgBvAGwAbAANAAoAVABQADoAMAANAAoAVgBBAEwAOgAxAA0ACgBOAE0AOgBSAGEAbgBrAEYAcgBvAG0ADQAKAFQAUAA6ADAADQAKAFYAQQBMADoAMQANAAoATgBNADoAUgBhAG4AawBUAG8ADQAKAFQAUAA6ADAADQAKAFYAQQBMADoAMgAwAA0ACgBOAE0AOgBTAGgAbwB3AE4AVAByAGEAbgBjAGgAZQBzAA0ACgBUAFAAOgAwAA0ACgBWAEEATAA6ADA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UwBoAG8AdwBUAGkAdABsAGUADQAKAFQAUAA6ADAADQAKAFYAQQBMADoAMQANAAoATgBNADoAWABfAEEAeABpAHMAXwBUAGkAdABsAGUAQwBvAGwAbwByAA0ACgBUAFAAOgAwAA0ACgBWAEEATAA6ADAADQAKAE4ATQA6AFgAXwBBAHgAaQBzAF8AQwB1AHMAdABvAG0AVABpAHQAbABlAA0ACgBUAFAAOgAwAA0ACgBWAEEATAA6ADAADQAKAE4ATQA6AFgAXwBBAHgAaQBzAF8AVABpAHQAbABlAA0ACgBUAFAAOgAyAA0ACgBWAEEATAA6AA0ACgBOAE0AOgBYAF8AQQB4AGkAcwBfAFQAaQB0AGwAZQBGAG8AbgB0AA0ACgBUAFAAOgAyAA0ACgBWAEEATAA6ACMARgBPAE4AVAAjACMAIwAjADkAMgA6ADk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gAXwBBAHgAaQBzAF8AUwBoAG8AdwBHAHIAaQBkAGwAaQBuAGUAcwANAAoAVABQADoAMAANAAoAVgBBAEwAOgAwAA0ACgBOAE0AOgBYAF8AQQB4AGkAcwBfAEcAcgBpAGQAbABpAG4AZQBDAG8AbABvAHIADQAKAFQAUAA6ADAADQAKAFYAQQBMADoAMQAwADAANwAwADEAOAA4AA0ACgBOAE0AOgBYAF8AQQB4AGkAcwBfAEcAcgBpAGQAbABpAG4AZQBzAFMAdAB5AGwAZQANAAoAVABQADoAMAANAAoAVgBBAEwAOgAwAA0ACgBOAE0AOgBYAF8AQQB4AGkAcwBfAEcAcgBpAGQAbABpAG4AZQBzAFcAZQBpAGcAaAB0AA0ACgBUAFAAOgAwAA0ACgBWAEEATAA6ADEADQAKAE4ATQA6AFgAXwBBAHgAaQBzAF8ASQBuAHQAZQByAGwAYQBjAGUADQAKAFQAUAA6ADAADQAKAFYAQQBMADoAMAANAAoATgBNADoAWABfAEEAeABpAHMAXwBJAG4AdABlAHIAbABhAGMAZQBDAG8AbABvAHIADQAKAFQAUAA6ADAADQAKAFYAQQBMADoAMQA0ADgANwAyADUANgAxAA0ACgBOAE0AOgBYAF8AQQB4AGkAcwBfAFQAaQBjAGsATQBhAHIAawANAAoAVABQADoAMAANAAoAVgBBAEwAOgAxAA0ACgBOAE0AOgBYAF8AQQB4AGkAcwBfAEwAYQBiAGUAbABzAFMAdABhAGcAZwBlAHIAZQBkAA0ACgBUAFAAOgAwAA0ACgBWAEEATAA6ADAADQAKAE4ATQA6AFgAXwBBAHgAaQBzAF8ATABhAGIAZQBsAHMAQQBuAGcAbABlAA0ACgBUAFAAOgAxAA0ACgBWAEEATAA6AG4AYQBuAA0ACgBOAE0AOgBYAF8AQQB4AGkAcwBfAEwAYQBiAGUAbABzAEMAbwBsAG8AcgANAAoAVABQADoAMAANAAoAVgBBAEwAOgAwAA0ACgBOAE0AOgBYAF8AQQB4AGkAcwBfAEwAYQBiAGUAbABzAEYAbwBuAHQADQAKAFQAUAA6ADIADQAKAFYAQQBMADoAIwBGAE8ATgBUACMAIwAjACMAOQAyADoAOQBQ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FQAZABvAEQAaQBzAHAAbABhAHkADQAKAFQAUAA6ADAADQAKAFYAQQBMADoAMQANAAoATgBNADoAWQBfAEEAeABpAHMAXwBBAHUAdABvAHMAYwBhAGwAZQANAAoAVABQADoAMAANAAoAVgBBAEwAOgAxAA0ACgBOAE0AOgBZAF8AQQB4AGkAcwBfAE0AaQBuAA0ACgBUAFAAOgAxAA0ACgBWAEEATAA6AG4AYQBuAA0ACgBOAE0AOgBZAF8AQQB4AGkAcwBfAE0AYQB4AA0ACgBUAFAAOgAxAA0ACgBWAEEATAA6AG4AYQBuAA0ACgBOAE0AOgBZAF8AQQB4AGkAcwBfAFMAdABlAHAADQAKAFQAUAA6ADEADQAKAFYAQQBMADoAbgBhAG4ADQAKAE4ATQA6AFkAXwBBAHgAaQBzAF8AUwBjAGEAbABlAEYAYQBjAHQAbwByAA0ACgBUAFAAOgAxAA0ACgBWAEEATAA6AG4AYQBuAA0ACgBOAE0AOgBZAF8AQQB4AGkAcwBfAEYAbwByAG0AYQB0AA0ACgBUAFAAOgAwAA0ACgBWAEEATAA6AC0AMQANAAoATgBNADoAWQBfAEEAeABpAHMAXwBDAHUAcwB0AG8AbQBGAG8AcgBtAGEAdAANAAoAVABQADoAMgANAAoAVgBBAEwAOgANAAoATgBNADoAWQBfAEEAeABpAHMAXwBMAG8AZwBhAHIAaQB0AGgAbQBpAGMADQAKAFQAUAA6ADAADQAKAFYAQQBMADoAMAANAAoATgBNADoAWQBfAEEAeABpAHMAXwBTAGgAbwB3AFQAaQB0AGwAZQANAAoAVABQADoAMAANAAoAVgBBAEwAOgAxAA0ACgBOAE0AOgBZAF8AQQB4AGkAcwBfAFQAaQB0AGwAZQBDAG8AbABvAHIADQAKAFQAUAA6ADAADQAKAFYAQQBMADoAMAANAAoATgBNADoAWQBfAEEAeABpAHMAXwBDAHUAcwB0AG8AbQBUAGkAdABsAGUADQAKAFQAUAA6ADAADQAKAFYAQQBMADoAMAANAAoATgBNADoAWQBfAEEAeABpAHMAXwBUAGkAdABsAGUADQAKAFQAUAA6ADIADQAKAFYAQQBMADoADQAKAE4ATQA6AFkAXwBBAHgAaQBzAF8AVABpAHQAbABlAEYAbwBuAHQADQAKAFQAUAA6ADIADQAKAFYAQQBMADoAIwBGAE8ATgBUACMAIwAjACMAOQAyADoAOQ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TAGgAbwB3AEcAcgBpAGQAbABpAG4AZQBzAA0ACgBUAFAAOgAwAA0ACgBWAEEATAA6ADAADQAKAE4ATQA6AFkAXwBBAHgAaQBzAF8ARwByAGkAZABsAGkAbgBlAEMAbwBsAG8AcgANAAoAVABQADoAMAANAAoAVgBBAEwAOgAxADAAMAA3ADAAMQA4ADgADQAKAE4ATQA6AFkAXwBBAHgAaQBzAF8ARwByAGkAZABsAGkAbgBlAHMAUwB0AHkAbABlAA0ACgBUAFAAOgAwAA0ACgBWAEEATAA6ADAADQAKAE4ATQA6AFkAXwBBAHgAaQBzAF8ARwByAGkAZABsAGkAbgBlAHMAVwBlAGkAZwBoAHQADQAKAFQAUAA6ADAADQAKAFYAQQBMADoAMQANAAoATgBNADoAWQBfAEEAeABpAHMAXwBJAG4AdABlAHIAbABhAGMAZQANAAoAVABQADoAMAANAAoAVgBBAEwAOgAwAA0ACgBOAE0AOgBZAF8AQQB4AGkAcwBfAEkAbgB0AGUAcgBsAGEAYwBlAEMAbwBsAG8AcgANAAoAVABQADoAMAANAAoAVgBBAEwAOgAxADQAOAA3ADIANQA2ADEADQAKAE4ATQA6AFkAXwBBAHgAaQBzAF8AVABpAGMAawBNAGEAcgBrAA0ACgBUAFAAOgAwAA0ACgBWAEEATAA6ADEADQAKAE4ATQA6AFkAXwBBAHgAaQBzAF8ATABhAGIAZQBsAHMAUwB0AGEAZwBnAGUAcgBlAGQADQAKAFQAUAA6ADAADQAKAFYAQQBMADoAMAANAAoATgBNADoAWQBfAEEAeABpAHMAXwBMAGEAYgBlAGwAcwBBAG4AZwBsAGUADQAKAFQAUAA6ADEADQAKAFYAQQBMADoAbgBhAG4ADQAKAE4ATQA6AFkAXwBBAHgAaQBzAF8ATABhAGIAZQBsAHMAQwBvAGwAbwByAA0ACgBUAFAAOgAwAA0ACgBWAEEATAA6ADAADQAKAE4ATQA6AFkAXwBBAHgAaQBzAF8ATABhAGIAZQBsAHMARgBvAG4AdAANAAoAVABQADoAMgANAAoAVgBBAEwAOgAjAEYATwBOAFQAIwAjACMAIwA5ADIAOgA5AFA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iAE8AbgBlAEMAbwBsAG8AcgBGAG8AcgBBAGwAbABCAGEAcgBzAA0ACgBUAFAAOgAwAA0ACgBWAEEATAA6ADAADQAKAE4ATQA6AGMAbAByAE8AbgBlAEMAbwBsAG8AcgBGAG8AcgBBAGwAbABCAGEAcgBzAA0ACgBUAFAAOgAwAA0ACgBWAEEATAA6ADEANgA3ADYANwAxADkAMgANAAoATgBNADoAUwBoAG8AdwBGAHIAbwBtAA0ACgBUAFAAOgAwAA0ACgBWAEEATAA6AC0AMQANAAoATgBNADoAUwBoAG8AdwBUAG8ADQAKAFQAUAA6ADAADQAKAFYAQQBMADoALQAxAA0ACgBOAE0AOgBYAF8AQQB4AGkAcwBfAEQAZQBjAGkAbQBhAGwAcwANAAoAVABQADoAMQANAAoAVgBBAEwAOgBuAGEAbgANAAoATgBNADoAWABfAEEAeABpAHMAXwBEAGUAYwBpAG0AYQBsAHMARABhAHQAYQANAAoAVABQADoAMQANAAoAVgBBAEwAOgBuAGEAbgANAAoATgBNADoAWQBfAEEAeABpAHMAXwBEAGUAYwBpAG0AYQBsAHMADQAKAFQAUAA6ADEADQAKAFYAQQBMADoAbgBhAG4ADQAKAE4ATQA6AFkAXwBBAHgAaQBzAF8ARABlAGMAaQBtAGEAbABzAEQAYQB0AGEADQAKAFQAUAA6ADEADQAKAFYAQQBMADoAbgBhAG4ADQAKADwALwBPAFAAVABJAE8ATgBTAD4ADQAKAE4AOgAzAA0ACgBUAFkAUABFADoAMwANAAoATgBNADoARgBpAG4AYQBuAGMAaQBhAGwAIABjAGEAcABhAGMAaQB0AHkADQAKAFMASQBNAEkARAA6ADAADQAKAFMARQBMAFMAOgAxAA0ACgBDAFUAUgBTAEUATAA6ADAADQAKAFQAUAA6ADAADQAKAFIARwA6ADAADQAKAE4ATQA6ACcAWwAjACMAVABIAEkAUwBXAEIAIwAjAF0AUgBpAHMAawAgAHIAZQBnAGkAcwB0AGUAcgAnACEATAAkADIAOQANAAoAQwBMAFIAOgA2ADUAOAAxADIAMwAxAA0ACgBUAFIAQQBOAFMAUAA6ADAADQAKAFMASQBNADoAMAANAAoAPABTAEUATABfAE8AUABUAEkATwBOAFMAPgANAAoAQwBOAFQAOgAzAA0ACgBOAE0AOgAzAA0ACgBUAFAAOgAxAA0ACgBWAEEATAA6ADAALgAxADAAMAAwADAAMAAwADAAMAAwAA0ACgBOAE0AOgA0AA0ACgBUAFAAOgAxAA0ACgBWAEEATAA6ADAALgA5ADAAMAAwADAAMAAwADAAMAAwAA0ACgBOAE0AOgA1AA0ACgBUAFAAOgAyAA0ACgBWAEEATAA6AA0ACgA8AC8AUwBFAEwAXwBPAFAAVABJAE8ATgBTAD4ADQAKADwATwBQAFQASQBPAE4AUwA+AA0ACgBDAE4AVAA6ADEANAAxAA0ACgBOAE0AOgBDAGgAYQByAHQAXwBUAGkAdABsAGUADQAKAFQAUAA6ADIADQAKAFYAQQBMADoARQB4AHAAbwBzAHUAcgBlACAAdgAgAEYAaQBuAGEAbgBjAGkAYQBsACAAQwBhAHAAYQBjAGkAdAB5AA0ACgBOAE0AOgBzAGwAaQBkAGUAcgBzAA0ACgBUAFAAOgAwAA0ACgBWAEEATAA6ADAADQAKAE4ATQA6AHMAbABpAGQAZQByAHMAXwBjAHUAbQB1AGwADQAKAFQAUAA6ADAADQAKAFYAQQBMADoAMAANAAoATgBNADoAbABlAGcAZQBuAGQADQAKAFQAUAA6ADAADQAKAFYAQQBMADoAMAANAAoATgBNADoATgBCAGEAcgBzAA0ACgBUAFAAOgAwAA0ACgBWAEEATAA6AC0AMQANAAoATgBNADoAWQBMAGEAYgBlAGwADQAKAFQAUAA6ADIADQAKAFYAQQBMADoADQAKAE4ATQA6AE8AdgBlAHIAbABhAHkAVgBhAHIAcwANAAoAVABQADoAMAANAAoAVgBBAEwAOgAzAA0ACgBOAE0AOgBDAGgAYQByAHQAXwBTAGgAbwB3AFQAaQB0AGwAZQANAAoAVABQADoAMAANAAoAVgBBAEwAOgAxAA0ACgBOAE0AOgBDAGgAYQByAHQAXwBUAGkAdABsAGUAQwBvAGwAbwByAA0ACgBUAFAAOgAwAA0ACgBWAEEATAA6ADAADQAKAE4ATQA6AEMAaABhAHIAdABfAFQAaQB0AGwAZQBGAG8AbgB0AA0ACgBUAFAAOgAyAA0ACgBWAEEATAA6ACMARgBPAE4AVAAjACMAIwAjADkAMgA6ADg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wAZQBnAGUAbgBkAEMAbwBsAG8AcgANAAoAVABQADoAMAANAAoAVgBBAEwAOgAwAA0ACgBOAE0AOgBDAGgAYQByAHQAXwBMAGUAZwBlAG4AZA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IASwBDAG8AbABvAHIADQAKAFQAUAA6ADAADQAKAFYAQQBMADoAMQA2ADcANwA3ADIAMQA1AA0ACgBOAE0AOgBDAGgAYQByAHQAXwBCAG8AeABDAG8AbABvAHIADQAKAFQAUAA6ADAADQAKAFYAQQBMADoAMQA2ADcANwA3ADIAMQA1AA0ACgBOAE0AOgBMAGkAbgBlAFQAeQBwAGUADQAKAFQAUAA6ADAADQAKAFYAQQBMADoAMQANAAoATgBNADoAWABfAEEAeABpAHMAXwBBAHUAdABvAHMAYwBhAGwAZQANAAoAVABQADoAMAANAAoAVgBBAEwAOgAxAA0ACgBOAE0AOgBYAF8AQQB4AGkAcwBfAE0AaQBuAA0ACgBUAFAAOgAxAA0ACgBWAEEATAA6AG4AYQBuAA0ACgBOAE0AOgBYAF8AQQB4AGkAcwBfAE0AYQB4AA0ACgBUAFAAOgAxAA0ACgBWAEEATAA6AG4AYQBuAA0ACgBOAE0AOgBYAF8AQQB4AGkAcwBfAFMAdABlAHAADQAKAFQAUAA6ADEADQAKAFYAQQBMADoAbgBhAG4ADQAKAE4ATQA6AFgAXwBBAHgAaQBzAF8AUwBjAGEAbABlAEYAYQBjAHQAbwByAA0ACgBUAFAAOgAxAA0ACgBWAEEATAA6AG4AYQBuAA0ACgBOAE0AOgBYAF8AQQB4AGkAcwBfAEYAbwByAG0AYQB0AA0ACgBUAFAAOgAwAA0ACgBWAEEATAA6AC0AMQANAAoATgBNADoAWABfAEEAeABpAHMAXwBDAHUAcwB0AG8AbQBGAG8AcgBtAGEAdAANAAoAVABQADoAMgANAAoAVgBBAEwAOgANAAoATgBNADoAWABfAEEAeABpAHMAXwBMAG8AZwBhAHIAaQB0AGgAbQBpAGMADQAKAFQAUAA6ADAADQAKAFYAQQBMADoAMA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FA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MQANAAoATgBNADoAWQBfAEEAeABpAHMAXwBDAHUAcwB0AG8AbQBGAG8AcgBtAGEAdAANAAoAVABQADoAMgANAAoAVgBBAEwAOgANAAoATgBNADoAWQBfAEEAeABpAHMAXwBMAG8AZwBhAHIAaQB0AGgAbQBpAGMADQAKAFQAUAA6ADAADQAKAFYAQQBMADoAMAANAAoATgBNADoAWQBfAEEAeABpAHMAXwBTAGgAbwB3AFQAaQB0AGwAZQANAAoAVABQADoAMAANAAoAVgBBAEwAOgAxAA0ACgBOAE0AOgBZAF8AQQB4AGkAcwBfAFQAaQB0AGwAZQBDAG8AbABvAHIADQAKAFQAUAA6ADAADQAKAFYAQQBMADoAMAANAAoATgBNADoAWQBfAEEAeABpAHMAXwBDAHUAcwB0AG8AbQBUAGkAdABsAGUADQAKAFQAUAA6ADAADQAKAFYAQQBMADoAMAANAAoATgBNADoAWQBfAEEAeABpAHMAXwBUAGkAdABsAGUADQAKAFQAUAA6ADIADQAKAFYAQQBMADoADQAKAE4ATQA6AFkAXwBBAHgAaQBzAF8AVABpAHQAbABlAEYAbwBuAHQADQAKAFQAUAA6ADIADQAKAFYAQQBMADoAIwBGAE8ATgBUACMAIwAjACMAOQAyADoAOQ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TAGgAbwB3AEcAcgBpAGQAbABpAG4AZQBzAA0ACgBUAFAAOgAwAA0ACgBWAEEATAA6ADAADQAKAE4ATQA6AFkAXwBBAHgAaQBzAF8ARwByAGkAZABsAGkAbgBlAEMAbwBsAG8AcgANAAoAVABQADoAMAANAAoAVgBBAEwAOgAxADAAMAA3ADAAMQA4ADgADQAKAE4ATQA6AFkAXwBBAHgAaQBzAF8ARwByAGkAZABsAGkAbgBlAHMAUwB0AHkAbABlAA0ACgBUAFAAOgAwAA0ACgBWAEEATAA6ADAADQAKAE4ATQA6AFkAXwBBAHgAaQBzAF8ARwByAGkAZABsAGkAbgBlAHMAVwBlAGkAZwBoAHQADQAKAFQAUAA6ADAADQAKAFYAQQBMADoAMQANAAoATgBNADoAWQBfAEEAeABpAHMAXwBJAG4AdABlAHIAbABhAGMAZQANAAoAVABQADoAMAANAAoAVgBBAEwAOgAwAA0ACgBOAE0AOgBZAF8AQQB4AGkAcwBfAEkAbgB0AGUAcgBsAGEAYwBlAEMAbwBsAG8AcgANAAoAVABQADoAMAANAAoAVgBBAEwAOgAxADQAOAA3ADIANQA2ADEADQAKAE4ATQA6AFkAXwBBAHgAaQBzAF8AVABpAGMAawBNAGEAcgBrAA0ACgBUAFAAOgAwAA0ACgBWAEEATAA6ADEADQAKAE4ATQA6AFkAXwBBAHgAaQBzAF8ATABhAGIAZQBsAHMAUwB0AGEAZwBnAGUAcgBlAGQADQAKAFQAUAA6ADAADQAKAFYAQQBMADoAMAANAAoATgBNADoAWQBfAEEAeABpAHMAXwBMAGEAYgBlAGwAcwBBAG4AZwBsAGUADQAKAFQAUAA6ADEADQAKAFYAQQBMADoAbgBhAG4ADQAKAE4ATQA6AFkAXwBBAHgAaQBzAF8ATABhAGIAZQBsAHMAQwBvAGwAbwByAA0ACgBUAFAAOgAwAA0ACgBWAEEATAA6ADAADQAKAE4ATQA6AFkAXwBBAHgAaQBzAF8ATABhAGIAZQBsAHMARgBvAG4AdAANAAoAVABQADoAMgANAAoAVgBBAEwAOgAjAEYATwBOAFQAIwAjACMAIwA5ADIAOgA5AFA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DAHUAbQB1AGwAUwBsAGkAZABlAHIAcwBOAHUAbQBiAGUAcgANAAoAVABQADoAMAANAAoAVgBBAEwAOgAyAA0ACgBOAE0AOgBDAHUAbQB1AGwAUwBsAGkAZABlAHIAUwBoAG8AdwAwAA0ACgBUAFAAOgAwAA0ACgBWAEEATAA6ADEADQAKAE4ATQA6AEMAdQBtAHUAbABTAGwAaQBkAGUAcgBUAHkAcABlADAADQAKAFQAUAA6ADAADQAKAFYAQQBMADoAMgANAAoATgBNADoAQwB1AG0AdQBsAFMAbABpAGQAZQByAFYAYQBsAHUAZQAwAA0ACgBUAFAAOgAxAA0ACgBWAEEATAA6ADAALgAwADUAMAAwADAAMAAwADAAMAAwAA0ACgBOAE0AOgBDAHUAbQB1AGwAUwBsAGkAZABlAHIATABhAGIAZQBsAFQAeQBwAGUAMAANAAoAVABQADoAMAANAAoAVgBBAEwAOgAxAA0ACgBOAE0AOgBDAHUAbQB1AGwAUwBsAGkAZABlAHIARgBvAG4AdAAw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MAdQBtAHUAbABTAGwAaQBkAGUAcgBTAHQAeQBsAGUAMAANAAoAVABQADoAMAANAAoAVgBBAEwAOgAxAA0ACgBOAE0AOgBDAHUAbQB1AGwAUwBsAGkAZABlAHIAVwBlAGkAZwBoAHQAMAANAAoAVABQADoAMAANAAoAVgBBAEwAOgAyAA0ACgBOAE0AOgBDAHUAbQB1AGwAUwBsAGkAZABlAHIAUwBoAG8AdwAxAA0ACgBUAFAAOgAwAA0ACgBWAEEATAA6ADEADQAKAE4ATQA6AEMAdQBtAHUAbABTAGwAaQBkAGUAcgBUAHkAcABlADEADQAKAFQAUAA6ADAADQAKAFYAQQBMADoAMgANAAoATgBNADoAQwB1AG0AdQBsAFMAbABpAGQAZQByAFYAYQBsAHUAZQAxAA0ACgBUAFAAOgAxAA0ACgBWAEEATAA6ADAALgA5ADUAMAAwADAAMAAwADAAMAAwAA0ACgBOAE0AOgBDAHUAbQB1AGwAUwBsAGkAZABlAHIATABhAGIAZQBsAFQAeQBwAGUAMQANAAoAVABQADoAMAANAAoAVgBBAEwAOgAxAA0ACgBOAE0AOgBDAHUAbQB1AGwAUwBsAGkAZABlAHIARgBvAG4AdAAx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MAdQBtAHUAbABTAGwAaQBkAGUAcgBTAHQAeQBsAGUAMQANAAoAVABQADoAMAANAAoAVgBBAEwAOgAxAA0ACgBOAE0AOgBDAHUAbQB1AGwAUwBsAGkAZABlAHIAVwBlAGkAZwBoAHQAMQANAAoAVABQADoAMAANAAoAVgBBAEwAOgAyAA0ACgBOAE0AOgBTAGgAbwB3AE0AYQByAGsAZQByAHMADQAKAFQAUAA6ADAADQAKAFYAQQBMADoAMQANAAoATgBNADoATQBhAHIAawBlAHIAcwBOAHUAbQBiAGUAcgANAAoAVABQADoAMAANAAoAVgBBAEwAOgA1AA0ACgBOAE0AOgBIAFMATQBhAHIAawBlAHIAUwBoAG8AdwAwAA0ACgBUAFAAOgAwAA0ACgBWAEEATAA6ADAADQAKAE4ATQA6AEgAUwBNAGEAcgBrAGUAcgBUAHkAcABlADAADQAKAFQAUAA6ADAADQAKAFYAQQBMADoAMwANAAoATgBNADoASABTAE0AYQByAGsAZQByAFYAYQBsAHUAZQAwAA0ACgBUAFAAOgAxAA0ACgBWAEEATAA6ADAADQAKAE4ATQA6AEgAUwBNAGEAcgBrAGUAcgBMAGEAYgBlAGwAVAB5AHAAZQAwAA0ACgBUAFAAOgAwAA0ACgBWAEEATAA6ADEADQAKAE4ATQA6AEgAUwBNAGEAcgBrAGUAcgBGAG8AbgB0ADA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AANAAoAVABQADoAMAANAAoAVgBBAEwAOgAxADIANQA4ADIAOQAxADIADQAKAE4ATQA6AEgAUwBNAGEAcgBrAGUAcgBDAGwAcgAwAA0ACgBUAFAAOgAwAA0ACgBWAEEATAA6ADEAMgA1ADgAMgA5ADEAMgANAAoATgBNADoASABTAE0AYQByAGsAZQByAFMAdAB5AGwAZQAwAA0ACgBUAFAAOgAwAA0ACgBWAEEATAA6ADEADQAKAE4ATQA6AEgAUwBNAGEAcgBrAGUAcgBXAGUAaQBnAGgAdAAwAA0ACgBUAFAAOgAwAA0ACgBWAEEATAA6ADEADQAKAE4ATQA6AEgAUwBNAGEAcgBrAGUAcgBBAGwAaQBnAG4AVgAwAA0ACgBUAFAAOgAwAA0ACgBWAEEATAA6ADAADQAKAE4ATQA6AEgAUwBNAGEAcgBrAGUAcgBBAGwAaQBnAG4ASAAwAA0ACgBUAFAAOgAwAA0ACgBWAEEATAA6ADAADQAKAE4ATQA6AEgAUwBNAGEAcgBrAGUAcgBTAGgAbwB3ADEADQAKAFQAUAA6ADAADQAKAFYAQQBMADoAMAANAAoATgBNADoASABTAE0AYQByAGsAZQByAFQAeQBwAGUAMQANAAoAVABQADoAMAANAAoAVgBBAEwAOgA0AA0ACgBOAE0AOgBIAFMATQBhAHIAawBlAHIAVgBhAGwAdQBlADEADQAKAFQAUAA6ADEADQAKAFYAQQBMADoAMAANAAoATgBNADoASABTAE0AYQByAGsAZQByAEwAYQBiAGUAbABUAHkAcABlADEADQAKAFQAUAA6ADAADQAKAFYAQQBMADoAMQANAAoATgBNADoASABTAE0AYQByAGsAZQByAEYAbwBuAHQAMQ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xAA0ACgBUAFAAOgAwAA0ACgBWAEEATAA6ADEAMgA1ADgAMgA5ADEAMgANAAoATgBNADoASABTAE0AYQByAGsAZQByAEMAbAByADEADQAKAFQAUAA6ADAADQAKAFYAQQBMADoAMQAyADUAOAAyADkAMQAyAA0ACgBOAE0AOgBIAFMATQBhAHIAawBlAHIAUwB0AHkAbABlADEADQAKAFQAUAA6ADAADQAKAFYAQQBMADoAMQANAAoATgBNADoASABTAE0AYQByAGsAZQByAFcAZQBpAGcAaAB0ADEADQAKAFQAUAA6ADAADQAKAFYAQQBMADoAMQANAAoATgBNADoASABTAE0AYQByAGsAZQByAEEAbABpAGcAbgBWADEADQAKAFQAUAA6ADAADQAKAFYAQQBMADoAMAANAAoATgBNADoASABTAE0AYQByAGsAZQByAEEAbABpAGcAbgBIADEADQAKAFQAUAA6ADAADQAKAFYAQQBMADoAMgANAAoATgBNADoASABTAE0AYQByAGsAZQByAFMAaABvAHcAMgANAAoAVABQADoAMAANAAoAVgBBAEwAOgAwAA0ACgBOAE0AOgBIAFMATQBhAHIAawBlAHIAVAB5AHAAZQAyAA0ACgBUAFAAOgAwAA0ACgBWAEEATAA6ADUADQAKAE4ATQA6AEgAUwBNAGEAcgBrAGUAcgBWAGEAbAB1AGUAMgANAAoAVABQADoAMQANAAoAVgBBAEwAOgAwAA0ACgBOAE0AOgBIAFMATQBhAHIAawBlAHIATABhAGIAZQBsAFQAeQBwAGUAMgANAAoAVABQADoAMAANAAoAVgBBAEwAOgAxAA0ACgBOAE0AOgBIAFMATQBhAHIAawBlAHIARgBvAG4AdAAy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IADQAKAFQAUAA6ADAADQAKAFYAQQBMADoAMQAyADUAOAAyADkAMQAyAA0ACgBOAE0AOgBIAFMATQBhAHIAawBlAHIAQwBsAHIAMgANAAoAVABQADoAMAANAAoAVgBBAEwAOgAxADIANQA4ADIAOQAxADIADQAKAE4ATQA6AEgAUwBNAGEAcgBrAGUAcgBTAHQAeQBsAGUAMgANAAoAVABQADoAMAANAAoAVgBBAEwAOgAxAA0ACgBOAE0AOgBIAFMATQBhAHIAawBlAHIAVwBlAGkAZwBoAHQAMgANAAoAVABQADoAMAANAAoAVgBBAEwAOgAxAA0ACgBOAE0AOgBIAFMATQBhAHIAawBlAHIAQQBsAGkAZwBuAFYAMgANAAoAVABQADoAMAANAAoAVgBBAEwAOgAyAA0ACgBOAE0AOgBIAFMATQBhAHIAawBlAHIAQQBsAGkAZwBuAEgAMgANAAoAVABQADoAMAANAAoAVgBBAEwAOgAxAA0ACgBOAE0AOgBIAFMATQBhAHIAawBlAHIAUwBoAG8AdwAzAA0ACgBUAFAAOgAwAA0ACgBWAEEATAA6ADAADQAKAE4ATQA6AEgAUwBNAGEAcgBrAGUAcgBUAHkAcABlADMADQAKAFQAUAA6ADAADQAKAFYAQQBMADoANgANAAoATgBNADoASABTAE0AYQByAGsAZQByAFYAYQBsAHUAZQAzAA0ACgBUAFAAOgAxAA0ACgBWAEEATAA6ADAADQAKAE4ATQA6AEgAUwBNAGEAcgBrAGUAcgBMAGEAYgBlAGwAVAB5AHAAZQAzAA0ACgBUAFAAOgAwAA0ACgBWAEEATAA6ADEADQAKAE4ATQA6AEgAUwBNAGEAcgBrAGUAcgBGAG8AbgB0ADM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wANAAoAVABQADoAMAANAAoAVgBBAEwAOgAxADIANQA4ADIAOQAxADIADQAKAE4ATQA6AEgAUwBNAGEAcgBrAGUAcgBDAGwAcgAzAA0ACgBUAFAAOgAwAA0ACgBWAEEATAA6ADEAMgA1ADgAMgA5ADEAMgANAAoATgBNADoASABTAE0AYQByAGsAZQByAFMAdAB5AGwAZQAzAA0ACgBUAFAAOgAwAA0ACgBWAEEATAA6ADEADQAKAE4ATQA6AEgAUwBNAGEAcgBrAGUAcgBXAGUAaQBnAGgAdAAzAA0ACgBUAFAAOgAwAA0ACgBWAEEATAA6ADEADQAKAE4ATQA6AEgAUwBNAGEAcgBrAGUAcgBBAGwAaQBnAG4AVgAzAA0ACgBUAFAAOgAwAA0ACgBWAEEATAA6ADEADQAKAE4ATQA6AEgAUwBNAGEAcgBrAGUAcgBBAGwAaQBnAG4ASAAzAA0ACgBUAFAAOgAwAA0ACgBWAEEATAA6ADEADQAKAE4ATQA6AFgAXwBBAHgAaQBzAF8ARABlAGMAaQBtAGEAbABzAA0ACgBUAFAAOgAxAA0ACgBWAEEATAA6AG4AYQBuAA0ACgBOAE0AOgBYAF8AQQB4AGkAcwBfAEQAZQBjAGkAbQBhAGwAcwBEAGEAdABhAA0ACgBUAFAAOgAxAA0ACgBWAEEATAA6AG4AYQBuAA0ACgBOAE0AOgBZAF8AQQB4AGkAcwBfAEQAZQBjAGkAbQBhAGwAcwANAAoAVABQADoAMQANAAoAVgBBAEwAOgBuAGEAbgANAAoATgBNADoAWQBfAEEAeABpAHMAXwBEAGUAYwBpAG0AYQBsAHMARABhAHQAYQANAAoAVABQADoAMQANAAoAVgBBAEwAOgBuAGEAbgANAAoATgBNADoAQwB1AG0AdQBsAFMAbABpAGQAZQByAHMAXwBYAF8ARABlAGMAaQBtAGEAbABzAA0ACgBUAFAAOgAxAA0ACgBWAEEATAA6AG4AYQBuAA0ACgBOAE0AOgBDAHUAbQB1AGwAUwBsAGkAZABlAHIAcwBfAFAAXwBEAGUAYwBpAG0AYQBsAHMADQAKAFQAUAA6ADEADQAKAFYAQQBMADoAbgBhAG4ADQAKAE4ATQA6AEgAUwBNAGEAcgBrAGUAcgBTAGgAbwB3ADQADQAKAFQAUAA6ADAADQAKAFYAQQBMADoAMQANAAoATgBNADoASABTAE0AYQByAGsAZQByAFQAeQBwAGUANAANAAoAVABQADoAMAANAAoAVgBBAEwAOgAxAA0ACgBOAE0AOgBIAFMATQBhAHIAawBlAHIAVgBhAGwAdQBlADQADQAKAFQAUAA6ADEADQAKAFYAQQBMADoAMQAyADAALgAwADAAMAAwADAAMAAwADAAMAAwAA0ACgBOAE0AOgBIAFMATQBhAHIAawBlAHIATABhAGIAZQBsAFQAeQBwAGUANAANAAoAVABQADoAMAANAAoAVgBBAEwAOgAxAA0ACgBOAE0AOgBIAFMATQBhAHIAawBlAHIARgBvAG4AdAA0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QADQAKAFQAUAA6ADAADQAKAFYAQQBMADoAMQAyADAAOQAxADkAOAAxAA0ACgBOAE0AOgBIAFMATQBhAHIAawBlAHIAQwBsAHIANAANAAoAVABQADoAMAANAAoAVgBBAEwAOgAxADIAMAA5ADEAOQA4ADEADQAKAE4ATQA6AEgAUwBNAGEAcgBrAGUAcgBTAHQAeQBsAGUANAANAAoAVABQADoAMAANAAoAVgBBAEwAOgAxAA0ACgBOAE0AOgBIAFMATQBhAHIAawBlAHIAVwBlAGkAZwBoAHQANAANAAoAVABQADoAMAANAAoAVgBBAEwAOgAxAA0ACgBOAE0AOgBIAFMATQBhAHIAawBlAHIAQQBsAGkAZwBuAFYANAANAAoAVABQADoAMAANAAoAVgBBAEwAOgAyAA0ACgBOAE0AOgBIAFMATQBhAHIAawBlAHIAQQBsAGkAZwBuAEgANAANAAoAVABQADoAMAANAAoAVgBBAEwAOgAwAA0ACgA8AC8ATwBQAFQASQBPAE4AUwA+AA0ACgA8AC8AUABBAEcARQBTAD4ADQAKAA==</t>
  </si>
  <si>
    <t>CgBWAEEATAA6ADAALgAxADAAMAAwADAAMAAwADAAMAAwAA0ACgBOAE0AOgA0AA0ACgBUAFAAOgAxAA0ACgBWAEEATAA6ADAALgA5ADAAMAAwADAAMAAwADAAMAAwAA0ACgA8AC8AUwBFAEwAXwBPAFAAVABJAE8ATgBTAD4ADQAKAFQAUAA6ADEADQAKAFIARwA6ADAADQAKAE4ATQA6ACcAWwAjACMAVABIAEkAUwBXAEIAIwAjAF0AUgBpAHMAawAgAHIAZQBnAGkAcwB0AGUAcgAnACEASgAkADIANAANAAoAQwBMAFIAOgAxADQAMwA4ADEAMgAwADMADQAKAFQAUgBBAE4AUwBQADoANQAwAA0ACgBTAEkATQA6ADAADQAKADwAUwBFAEwAXwBPAFAAVABJAE8ATgBTAD4ADQAKAEMATgBUADoAMwANAAoATgBNADoANgANAAoAVABQADoAMAANAAoAVgBBAEwAOgAyAA0ACgBOAE0AOgAzAA0ACgBUAFAAOgAxAA0ACgBWAEEATAA6ADAALgAxADAAMAAwADAAMAAwADAAMAAwAA0ACgBOAE0AOgA0AA0ACgBUAFAAOgAxAA0ACgBWAEEATAA6ADAALgA5ADAAMAAwADAAMAAwADAAMAAwAA0ACgA8AC8AUwBFAEwAXwBPAFAAVABJAE8ATgBTAD4ADQAKAFQAUAA6ADEADQAKAFIARwA6ADAADQAKAE4ATQA6ACcAWwAjACMAVABIAEkAUwBXAEIAIwAjAF0AUgBpAHMAawAgAHIAZQBnAGkAcwB0AGUAcgAnACEASgAkADIANQANAAoAQwBMAFIAOgA0ADMANQA2ADUAOQAwAA0ACgBUAFIAQQBOAFMAUAA6ADUAMAANAAoAUwBJAE0AOgAwAA0ACgA8AFMARQBMAF8ATwBQAFQASQBPAE4AUwA+AA0ACgBDAE4AVAA6ADMADQAKAE4ATQA6ADYADQAKAFQAUAA6ADAADQAKAFYAQQBMADoAMgANAAoATgBNADoAMwANAAoAVABQADoAMQANAAoAVgBBAEwAOgAwAC4AMQAwADAAMAAwADAAMAAwADAAMAANAAoATgBNADoANAANAAoAVABQADoAMQANAAoAVgBBAEwAOgAwAC4AOQAwADAAMAAwADAAMAAwADAAMAANAAoAPAAvAFMARQBMAF8ATwBQAFQASQBPAE4AUwA+AA0ACgBUAFAAOgAxAA0ACgBSAEcAOgAwAA0ACgBOAE0AOgAnAFsAIwAjAFQASABJAFMAVwBCACMAIwBdAFIAaQBzAGsAIAByAGUAZwBpAHMAdABlAHIAJwAhAEoAJAAyADYADQAKAEMATABSADoAMQA1ADYANQAyADIANwA5AA0ACgBUAFIAQQBOAFMAUAA6ADUAMAANAAoAUwBJAE0AOgAwAA0ACgA8AFMARQBMAF8ATwBQAFQASQBPAE4AUwA+AA0ACgBDAE4AVAA6ADMADQAKAE4ATQA6ADYADQAKAFQAUAA6ADAADQAKAFYAQQBMADoAMgANAAoATgBNADoAMwANAAoAVABQADoAMQANAAoAVgBBAEwAOgAwAC4AMQAwADAAMAAwADAAMAAwADAAMAANAAoATgBNADoANAANAAoAVABQADoAMQANAAoAVgBBAEwAOgAwAC4AOQAwADAAMAAwADAAMAAwADAAMAANAAoAPAAvAFMARQBMAF8ATwBQAFQASQBPAE4AUwA+AA0ACgBUAFAAOgAxAA0ACgBSAEcAOgAwAA0ACgBOAE0AOgAnAFsAIwAjAFQASABJAFMAVwBCACMAIwBdAFIAaQBzAGsAIAByAGUAZwBpAHMAdABlAHIAJwAhAEoAJAAyADcADQAKAEMATABSADoAOAA5ADQANwA3ADEAMgANAAoAVABSAEEATgBTAFAAOgA1ADAADQAKAFMASQBNADoAMAANAAoAPABTAEUATABfAE8AUABUAEkATwBOAFMAPgANAAoAQwBOAFQAOgAzAA0ACgBOAE0AOgA2AA0ACgBUAFAAOgAwAA0ACgBWAEEATAA6ADIADQAKAE4ATQA6ADMADQAKAFQAUAA6ADEADQAKAFYAQQBMADoAMAAuADEAMAAwADAAMAAwADAAMAAwADAADQAKAE4ATQA6ADQADQAKAFQAUAA6ADEADQAKAFYAQQBMADoAMAAuADkAMAAwADAAMAAwADAAMAAwADAADQAKADwALwBTAEUATABfAE8AUABUAEkATwBOAFMAPgANAAoAVABQADoAMQANAAoAUgBHADoAMAANAAoATgBNADoAJwBbACMAIwBUAEgASQBTAFcAQgAjACMAXQBSAGkAcwBrACAAcgBlAGcAaQBzAHQAZQByACcAIQBKACQAMgA4AA0ACgBDAEwAUgA6ADQANQAzADMAMQA5ADcADQAKAFQAUgBBAE4AUwBQADoANQAwAA0ACgBTAEkATQA6ADAADQAKADwAUwBFAEwAXwBPAFAAVABJAE8ATgBTAD4ADQAKAEMATgBUADoAMwANAAoATgBNADoANgANAAoAVABQADoAMAANAAoAVgBBAEwAOgAyAA0ACgBOAE0AOgAzAA0ACgBUAFAAOgAxAA0ACgBWAEEATAA6ADAALgAxADAAMAAwADAAMAAwADAAMAAwAA0ACgBOAE0AOgA0AA0ACgBUAFAAOgAxAA0ACgBWAEEATAA6ADAALgA5ADAAMAAwADAAMAAwADAAMAAwAA0ACgA8AC8AUwBFAEwAXwBPAFAAVABJAE8ATgBTAD4ADQAKADwATwBQAFQASQBPAE4AUwA+AA0ACgBDAE4AVAA6ADgAMgANAAoATgBNADoAQwBoAGEAcgB0AF8AVABpAHQAbABlAA0ACgBUAFAAOgAyAA0ACgBWAEEATAA6AA0ACgBOAE0AOgBzAGwAaQBkAGUAcgBzAA0ACgBUAFAAOgAwAA0ACgBWAEEATAA6ADAADQAKAE4ATQA6AHMAbABpAGQAZQByAHMAXwBjAHUAbQB1AGwADQAKAFQAUAA6ADAADQAKAFYAQQBMADoAMAANAAoATgBNADoAcAAxAA0ACgBUAFAAOgAxAA0ACgBWAEEATAA6ADAALgAwADEAMAAwADAAMAAwADAAMAAwAA0ACgBOAE0AOgBwADIADQAKAFQAUAA6ADEADQAKAFYAQQBMADoAMAAuADIANQAwADAAMAAwADAAMAAwADAADQAKAE4ATQA6AHAAMwANAAoAVABQADoAMQANAAoAVgBBAEwAOgAwAC4ANQAwADAAMAAwADAAMAAwADAAMAANAAoATgBNADoAcAA0AA0ACgBUAFAAOgAxAA0ACgBWAEEATAA6ADAALgA3ADUAMAAwADAAMAAwADAAMAAwAA0ACgBOAE0AOgBwADUADQAKAFQAUAA6ADEADQAKAFYAQQBMADoAMAAuADkAOQAwADAAMAAwADAAMAAwADAADQAKAE4ATQA6AGwAZQBnAGUAbgBkAA0ACgBUAFAAOgAwAA0ACgBWAEEATAA6ADEADQAKAE4ATQA6AE8AdgBlAHIAbABhAHkAVgBhAHIAcwANAAoAVABQADoAMAANAAoAVgBBAEwAOgAzAA0ACgBOAE0AOgBwAF8AZQB4ADEADQAKAFQAUAA6ADEADQAKAFYAQQBMADoAMAAuADAANQAwADAAMAAwADAAMAAwADAADQAKAE4ATQA6AHAAXwBlAHgAMgANAAoAVABQADoAMQANAAoAVgBBAEwAOgAwAC4AOQA1ADAAMAAwADAAMAAwADAAMAANAAoATgBNADoAQwBoAGEAcgB0AF8AUwBoAG8AdwBUAGkAdABsAGUADQAKAFQAUAA6ADAADQAKAFYAQQBMADoAMQANAAoATgBNADoAQwBoAGEAcgB0AF8AVABpAHQAbABlAEMAbwBsAG8AcgANAAoAVABQADoAMAANAAoAVgBBAEwAOgAwAA0ACgBOAE0AOgBDAGgAYQByAHQAXwBUAGkAdABsAGUARgBvAG4AdAANAAoAVABQADoAMgANAAoAVgBBAEwAOgAjAEYATwBOAFQAIwAjACMAIwA5ADIAOgA4AFA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DAGgAYQByAHQAXwBMAGUAZwBlAG4AZABDAG8AbABvAHIADQAKAFQAUAA6ADAADQAKAFYAQQBMADoAMAANAAoATgBNADoAQwBoAGEAcgB0AF8ATABlAGcAZQBuAGQ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DAGgAYQByAHQAXwBCAEsAQwBvAGwAbwByAA0ACgBUAFAAOgAwAA0ACgBWAEEATAA6ADEANgA3ADcANwAyADEANQANAAoATgBNADoAQwBoAGEAcgB0AF8AQgBvAHgAQwBvAGwAbwByAA0ACgBUAFAAOgAwAA0ACgBWAEEATAA6ADEANgA3ADcANwAyADEANQANAAoATgBNADoAQwBoAGEAcgB0AF8AUwBoAG8AdwBQAHIAYwBJAG4ATABlAGcAZQBuAGQADQAKAFQAUAA6ADAADQAKAFYAQQBMADoAMAANAAoATgBNADoAQwBoAGEAcgB0AF8AQgBvAHgASABpAGcAaABsAGkAZwBoAHQAQgBlAGgAYQB2AGkAbwByAA0ACgBUAFAAOgAwAA0ACgBWAEEATAA6ADEADQAKAE4ATQA6AEMAaABhAHIAdABfAEIAbwB4AEgAaQBnAGgAbABpAGcAaAB0AEMAbAByAA0ACgBUAFAAOgAwAA0ACgBWAEEATAA6ADEANgA3ADcAMAAyADcAMAANAAoATgBNADoAWABfAEEAeABpAHMAXwBBAHUAdABvAHMAYwBhAGwAZQANAAoAVABQADoAMAANAAoAVgBBAEwAOgAxAA0ACgBOAE0AOgBYAF8AQQB4AGkAcwBfAE0AaQBuAA0ACgBUAFAAOgAxAA0ACgBWAEEATAA6AE4AQQBOAA0ACgBOAE0AOgBYAF8AQQB4AGkAcwBfAE0AYQB4AA0ACgBUAFAAOgAxAA0ACgBWAEEATAA6AE4AQQBOAA0ACgBOAE0AOgBYAF8AQQB4AGkAcwBfAFMAdABlAHAADQAKAFQAUAA6ADEADQAKAFYAQQBMADoATgBBAE4ADQAKAE4ATQA6AFgAXwBBAHgAaQBzAF8AUwBjAGEAbABlAEYAYQBjAHQAbwByAA0ACgBUAFAAOgAxAA0ACgBWAEEATAA6AE4AQQBOAA0ACgBOAE0AOgBYAF8AQQB4AGkAcwBfAEYAbwByAG0AYQB0AA0ACgBUAFAAOgAwAA0ACgBWAEEATAA6AC0AMQANAAoATgBNADoAWABfAEEAeABpAHMAXwBDAHUAcwB0AG8AbQBGAG8AcgBtAGEAdAANAAoAVABQADoAMgANAAoAVgBBAEwAOgANAAoATgBNADoAWABfAEEAeABpAHMAXwBMAG8AZwBhAHIAaQB0AGgAbQBpAGMADQAKAFQAUAA6ADAADQAKAFYAQQBMADoAMA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TgBBAE4ADQAKAE4ATQA6AFgAXwBBAHgAaQBzAF8ATABhAGIAZQBsAHMAQwBvAGwAbwByAA0ACgBUAFAAOgAwAA0ACgBWAEEATAA6ADAADQAKAE4ATQA6AFgAXwBBAHgAaQBzAF8ATABhAGIAZQBsAHMARgBvAG4AdAANAAoAVABQADoAMgANAAoAVgBBAEwAOgAjAEYATwBOAFQAIwAjACMAIwA5ADIAOgA5AFA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CAFAAbABvAHQAXwBNAFAAVAB5AHAAZQANAAoAVABQADoAMAANAAoAVgBBAEwAOgAwAA0ACgBOAE0AOgBCAFAAbABvAHQAXwBQAEIAZQBoAGEAdgBpAG8AcgANAAoAVABQADoAMAANAAoAVgBBAEwAOgAwAA0ACgBOAE0AOgBCAFAAbABvAHQAXwBQAFQAeQBwAGUADQAKAFQAUAA6ADAADQAKAFYAQQBMADoAMAANAAoATgBNADoAQgBQAGwAbwB0AF8AUABTAGgAbwB3AA0ACgBUAFAAOgAwAA0ACgBWAEEATAA6ADAADQAKAE4ATQA6AEIAUABsAG8AdABfAFAAQwBvAGwAbwByAA0ACgBUAFAAOgAwAA0ACgBWAEEATAA6ADEANwA2AA0ACgBOAE0AOgBCAFAAbABvAHQAXwBQAEYAbwBuAHQADQAKAFQAUAA6ADIADQAKAFYAQQBMADoAIwBGAE8ATgBUACMAIwAjACMAOQAyADoAOQBm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gBQAGwAbwB0AF8AUABhAGkAbgB0AFQAeQBwAGUADQAKAFQAUAA6ADAADQAKAFYAQQBMADoAMQANAAoATgBNADoAQgBvAHgATQBvAGQAZQANAAoAVABQADoAMAANAAoAVgBBAEwAOgAwAA0ACgBOAE0AOgBYAF8AQQB4AGkAcwBfAEQAZQBjAGkAbQBhAGwAcwANAAoAVABQADoAMQANAAoAVgBBAEwAOgBOAEEATgANAAoATgBNADoAWABfAEEAeABpAHMAXwBEAGUAYwBpAG0AYQBsAHMARABhAHQAYQANAAoAVABQADoAMQANAAoAVgBBAEwAOgBOAEEATgANAAoATgBNADoAWQBfAEEAeABpAHMAXwBBAHUAdABvAHMAYwBhAGwAZQANAAoAVABQADoAMAANAAoAVgBBAEwAOgAxAA0ACgBOAE0AOgBZAF8AQQB4AGkAcwBfAE0AaQBuAA0ACgBUAFAAOgAxAA0ACgBWAEEATAA6AE4AQQBOAA0ACgBOAE0AOgBZAF8AQQB4AGkAcwBfAE0AYQB4AA0ACgBUAFAAOgAxAA0ACgBWAEEATAA6AE4AQQBOAA0ACgBOAE0AOgBZAF8AQQB4AGkAcwBfAFMAdABlAHAADQAKAFQAUAA6ADEADQAKAFYAQQBMADoATgBBAE4ADQAKAE4ATQA6AFkAXwBBAHgAaQBzAF8AUwBjAGEAbABlAEYAYQBjAHQAbwByAA0ACgBUAFAAOgAxAA0ACgBWAEEATAA6AE4AQQBOAA0ACgBOAE0AOgBZAF8AQQB4AGkAcwBfAEYAbwByAG0AYQB0AA0ACgBUAFAAOgAwAA0ACgBWAEEATAA6AC0AMQANAAoATgBNADoAWQBfAEEAeABpAHMAXwBDAHUAcwB0AG8AbQBGAG8AcgBtAGEAdAANAAoAVABQADoAMgANAAoAVgBBAEwAOgANAAoATgBNADoAWQBfAEEAeABpAHMAXwBMAG8AZwBhAHIAaQB0AGgAbQBpAGMADQAKAFQAUAA6ADAADQAKAFYAQQBMADoAMAANAAoATgBNADoAWQBfAEEAeABpAHMAXwBEAGUAYwBpAG0AYQBsAHMADQAKAFQAUAA6ADEADQAKAFYAQQBMADoATgBBAE4ADQAKAE4ATQA6AFkAXwBBAHgAaQBzAF8ARABlAGMAaQBtAGEAbABzAEQAYQB0AGEADQAKAFQAUAA6ADEADQAKAFYAQQBMADoATgBBAE4ADQAKAE4ATQA6AFkAXwBBAHgAaQBzAF8AUwBoAG8AdwBUAGkAdABsAGUADQAKAFQAUAA6ADAADQAKAFYAQQBMADoAMQANAAoATgBNADoAWQBfAEEAeABpAHMAXwBUAGkAdABsAGUAQwBvAGwAbwByAA0ACgBUAFAAOgAwAA0ACgBWAEEATAA6ADAADQAKAE4ATQA6AFkAXwBBAHgAaQBzAF8AQwB1AHMAdABvAG0AVABpAHQAbABlAA0ACgBUAFAAOgAwAA0ACgBWAEEATAA6ADAADQAKAE4ATQA6AFkAXwBBAHgAaQBzAF8AVABpAHQAbABlAA0ACgBUAFAAOgAyAA0ACgBWAEEATAA6AA0ACgBOAE0AOgBZAF8AQQB4AGkAcwBfAFQAaQB0AGwAZQ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UwBoAG8AdwBHAHIAaQBkAGwAaQBuAGUAcwANAAoAVABQADoAMAANAAoAVgBBAEwAOgAwAA0ACgBOAE0AOgBZAF8AQQB4AGkAcwBfAEcAcgBpAGQAbABpAG4AZQBDAG8AbABvAHIADQAKAFQAUAA6ADAADQAKAFYAQQBMADoAMQAwADUAMgA2ADgAOAAw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kAMwA1ADAAMQ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E4AQQBOAA0ACgBOAE0AOgBZAF8AQQB4AGkAcwBfAEwAYQBiAGUAbABzAEMAbwBsAG8AcgANAAoAVABQADoAMAANAAoAVgBBAEwAOgAwAA0ACgBOAE0AOgBZ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PAAvAE8AUABUAEkATwBOAFMAPgANAAoAPAAvAFAAQQBHAEUAUwA+AA0ACgA=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</si>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</sst>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0" fillId="3" borderId="0" xfId="0" applyFill="1"/>
    <xf numFmtId="0" fontId="0" fillId="3" borderId="6" xfId="0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11" xfId="0" applyFill="1" applyBorder="1"/>
    <xf numFmtId="0" fontId="0" fillId="3" borderId="12" xfId="0" applyFill="1" applyBorder="1"/>
    <xf numFmtId="0" fontId="1" fillId="2" borderId="13" xfId="0" applyFont="1" applyFill="1" applyBorder="1"/>
    <xf numFmtId="0" fontId="0" fillId="0" borderId="11" xfId="0" applyBorder="1"/>
    <xf numFmtId="0" fontId="0" fillId="0" borderId="12" xfId="0" applyBorder="1"/>
    <xf numFmtId="0" fontId="0" fillId="4" borderId="11" xfId="0" applyFill="1" applyBorder="1"/>
    <xf numFmtId="0" fontId="0" fillId="4" borderId="12" xfId="0" applyFill="1" applyBorder="1"/>
    <xf numFmtId="43" fontId="0" fillId="3" borderId="3" xfId="1" applyFont="1" applyFill="1" applyBorder="1"/>
    <xf numFmtId="43" fontId="0" fillId="3" borderId="0" xfId="1" applyFont="1" applyFill="1"/>
    <xf numFmtId="43" fontId="0" fillId="3" borderId="4" xfId="1" applyFont="1" applyFill="1" applyBorder="1"/>
    <xf numFmtId="43" fontId="0" fillId="3" borderId="5" xfId="1" applyFont="1" applyFill="1" applyBorder="1"/>
    <xf numFmtId="43" fontId="0" fillId="3" borderId="6" xfId="1" applyFont="1" applyFill="1" applyBorder="1"/>
    <xf numFmtId="43" fontId="0" fillId="3" borderId="7" xfId="1" applyFont="1" applyFill="1" applyBorder="1"/>
    <xf numFmtId="43" fontId="0" fillId="4" borderId="4" xfId="1" applyFont="1" applyFill="1" applyBorder="1"/>
    <xf numFmtId="43" fontId="0" fillId="4" borderId="7" xfId="1" applyFont="1" applyFill="1" applyBorder="1"/>
    <xf numFmtId="43" fontId="0" fillId="0" borderId="4" xfId="1" applyFont="1" applyBorder="1"/>
    <xf numFmtId="43" fontId="0" fillId="0" borderId="7" xfId="1" applyFont="1" applyBorder="1"/>
    <xf numFmtId="0" fontId="0" fillId="5" borderId="1" xfId="0" applyFill="1" applyBorder="1"/>
    <xf numFmtId="43" fontId="0" fillId="5" borderId="1" xfId="1" applyFont="1" applyFill="1" applyBorder="1" applyAlignment="1">
      <alignment horizontal="right" vertical="top"/>
    </xf>
    <xf numFmtId="0" fontId="3" fillId="4" borderId="4" xfId="0" applyFont="1" applyFill="1" applyBorder="1"/>
    <xf numFmtId="0" fontId="3" fillId="4" borderId="7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Frequency-impact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55B88A5-897D-49AF-9B84-9D9CC8B3C5A6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B308-4E80-A0EB-CD932FD503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050EC94-9C11-42AD-8896-6B7C28797E75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B308-4E80-A0EB-CD932FD503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3AA4E18-9338-4E96-90ED-FA89248F31DC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B308-4E80-A0EB-CD932FD503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4F87474-AB69-4959-A571-5813EBFA132D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B308-4E80-A0EB-CD932FD503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B9A1482-80A0-40A3-B869-149537599E38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B308-4E80-A0EB-CD932FD5036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C46A3AC-87B4-4D4A-AED8-9044DD089F46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B308-4E80-A0EB-CD932FD5036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0FB1145-5B01-474B-B526-FAAF55254B98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B308-4E80-A0EB-CD932FD5036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C68DB3B-BAEF-4B69-A0C0-522C067317D0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B308-4E80-A0EB-CD932FD5036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54A1D97-5CE7-49CC-8C33-D12C4041BA2B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B308-4E80-A0EB-CD932FD5036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6EC91CF-C29C-428D-A4E5-96B35E824286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B308-4E80-A0EB-CD932FD5036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BB736AE-0D10-4B53-BB7A-7CF3E8AEA535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B308-4E80-A0EB-CD932FD5036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16621E7-0D4C-44F1-8219-D5FE1105E2FA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B308-4E80-A0EB-CD932FD5036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6579CA5-6D83-442F-8A5A-760F1B153804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B308-4E80-A0EB-CD932FD5036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E5544F5-ED97-46C0-9683-7145B8F975F1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B308-4E80-A0EB-CD932FD5036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9280CA7B-2DA7-47C5-ADFE-3BB753A618DE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B308-4E80-A0EB-CD932FD5036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BB4A555-6EFF-4C9B-9FE3-5B9A72A982ED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B308-4E80-A0EB-CD932FD5036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209363C-3996-4FBE-A909-8B15638C02C4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B308-4E80-A0EB-CD932FD5036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172FDE1E-A635-4C57-9068-9D49B12C5215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B308-4E80-A0EB-CD932FD5036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7B005F3-4453-426B-9BF3-BC8FD53B3810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B308-4E80-A0EB-CD932FD5036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AE3F5663-13C5-4EA9-90C5-50FE82AFBC2A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0-B308-4E80-A0EB-CD932FD5036E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53148307-25B8-4B87-A43D-81DA0D7DB0E8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1-B308-4E80-A0EB-CD932FD5036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D0F7A594-65EF-4842-95A7-C543B1BE91B6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2-B308-4E80-A0EB-CD932FD503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'Risk register'!$J$6:$J$27</c:f>
              <c:numCache>
                <c:formatCode>_(* #,##0.00_);_(* \(#,##0.00\);_(* "-"??_);_(@_)</c:formatCode>
                <c:ptCount val="22"/>
                <c:pt idx="0">
                  <c:v>0.35141508025538332</c:v>
                </c:pt>
                <c:pt idx="1">
                  <c:v>1.544875960156749</c:v>
                </c:pt>
                <c:pt idx="2">
                  <c:v>9.1271064957883574</c:v>
                </c:pt>
                <c:pt idx="3">
                  <c:v>9.4576209118674566</c:v>
                </c:pt>
                <c:pt idx="4">
                  <c:v>0.54125178041021316</c:v>
                </c:pt>
                <c:pt idx="5">
                  <c:v>1.0235153545967783</c:v>
                </c:pt>
                <c:pt idx="6">
                  <c:v>10.68498745000081</c:v>
                </c:pt>
                <c:pt idx="7">
                  <c:v>3.7962110748510351</c:v>
                </c:pt>
                <c:pt idx="8">
                  <c:v>6.0283016051076546</c:v>
                </c:pt>
                <c:pt idx="9">
                  <c:v>11.59242214970207</c:v>
                </c:pt>
                <c:pt idx="10">
                  <c:v>5.5511421300389241</c:v>
                </c:pt>
                <c:pt idx="11">
                  <c:v>1.2808632686522559</c:v>
                </c:pt>
                <c:pt idx="12">
                  <c:v>8.276673685257899</c:v>
                </c:pt>
                <c:pt idx="13">
                  <c:v>8.6467155813812404</c:v>
                </c:pt>
                <c:pt idx="14">
                  <c:v>4.5511421300389241</c:v>
                </c:pt>
                <c:pt idx="15">
                  <c:v>5</c:v>
                </c:pt>
                <c:pt idx="16">
                  <c:v>12.190659743682529</c:v>
                </c:pt>
                <c:pt idx="17">
                  <c:v>5.3674280866926116</c:v>
                </c:pt>
                <c:pt idx="18">
                  <c:v>4.5485994875129157</c:v>
                </c:pt>
                <c:pt idx="19">
                  <c:v>7.9777236956155768</c:v>
                </c:pt>
                <c:pt idx="20">
                  <c:v>5.6794211015657545</c:v>
                </c:pt>
                <c:pt idx="21">
                  <c:v>8.9554473912311554</c:v>
                </c:pt>
              </c:numCache>
            </c:numRef>
          </c:xVal>
          <c:yVal>
            <c:numRef>
              <c:f>'Risk register'!$E$6:$E$27</c:f>
              <c:numCache>
                <c:formatCode>General</c:formatCode>
                <c:ptCount val="22"/>
                <c:pt idx="0">
                  <c:v>0.1</c:v>
                </c:pt>
                <c:pt idx="1">
                  <c:v>0.05</c:v>
                </c:pt>
                <c:pt idx="2">
                  <c:v>0.02</c:v>
                </c:pt>
                <c:pt idx="3">
                  <c:v>2.5</c:v>
                </c:pt>
                <c:pt idx="4">
                  <c:v>1.2</c:v>
                </c:pt>
                <c:pt idx="5">
                  <c:v>0.03</c:v>
                </c:pt>
                <c:pt idx="6">
                  <c:v>0.01</c:v>
                </c:pt>
                <c:pt idx="7">
                  <c:v>0.08</c:v>
                </c:pt>
                <c:pt idx="8">
                  <c:v>0.15</c:v>
                </c:pt>
                <c:pt idx="9">
                  <c:v>1.1000000000000001</c:v>
                </c:pt>
                <c:pt idx="10">
                  <c:v>2.1</c:v>
                </c:pt>
                <c:pt idx="11">
                  <c:v>1.3</c:v>
                </c:pt>
                <c:pt idx="12">
                  <c:v>0.05</c:v>
                </c:pt>
                <c:pt idx="13">
                  <c:v>0.06</c:v>
                </c:pt>
                <c:pt idx="14">
                  <c:v>0.25</c:v>
                </c:pt>
                <c:pt idx="15">
                  <c:v>0.12</c:v>
                </c:pt>
                <c:pt idx="16">
                  <c:v>0.1</c:v>
                </c:pt>
                <c:pt idx="17">
                  <c:v>0.15</c:v>
                </c:pt>
                <c:pt idx="18">
                  <c:v>0.2</c:v>
                </c:pt>
                <c:pt idx="19">
                  <c:v>0.4</c:v>
                </c:pt>
                <c:pt idx="20">
                  <c:v>0.8</c:v>
                </c:pt>
                <c:pt idx="21">
                  <c:v>1.3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'Risk register'!$B$6:$B$27</c15:f>
                <c15:dlblRangeCache>
                  <c:ptCount val="22"/>
                  <c:pt idx="0">
                    <c:v>R001</c:v>
                  </c:pt>
                  <c:pt idx="1">
                    <c:v>R002</c:v>
                  </c:pt>
                  <c:pt idx="2">
                    <c:v>R003</c:v>
                  </c:pt>
                  <c:pt idx="3">
                    <c:v>R004</c:v>
                  </c:pt>
                  <c:pt idx="4">
                    <c:v>R005</c:v>
                  </c:pt>
                  <c:pt idx="5">
                    <c:v>R006</c:v>
                  </c:pt>
                  <c:pt idx="6">
                    <c:v>R007</c:v>
                  </c:pt>
                  <c:pt idx="7">
                    <c:v>R008</c:v>
                  </c:pt>
                  <c:pt idx="8">
                    <c:v>R009</c:v>
                  </c:pt>
                  <c:pt idx="9">
                    <c:v>R010</c:v>
                  </c:pt>
                  <c:pt idx="10">
                    <c:v>R011</c:v>
                  </c:pt>
                  <c:pt idx="11">
                    <c:v>R012</c:v>
                  </c:pt>
                  <c:pt idx="12">
                    <c:v>R013</c:v>
                  </c:pt>
                  <c:pt idx="13">
                    <c:v>R014</c:v>
                  </c:pt>
                  <c:pt idx="14">
                    <c:v>R015</c:v>
                  </c:pt>
                  <c:pt idx="15">
                    <c:v>R016</c:v>
                  </c:pt>
                  <c:pt idx="16">
                    <c:v>R017</c:v>
                  </c:pt>
                  <c:pt idx="17">
                    <c:v>R018</c:v>
                  </c:pt>
                  <c:pt idx="18">
                    <c:v>R019</c:v>
                  </c:pt>
                  <c:pt idx="19">
                    <c:v>R020</c:v>
                  </c:pt>
                  <c:pt idx="20">
                    <c:v>R021</c:v>
                  </c:pt>
                  <c:pt idx="21">
                    <c:v>R022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308-4E80-A0EB-CD932FD5036E}"/>
            </c:ext>
          </c:extLst>
        </c:ser>
        <c:ser>
          <c:idx val="1"/>
          <c:order val="1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'Risk register'!$X$6:$X$7</c:f>
              <c:numCache>
                <c:formatCode>General</c:formatCode>
                <c:ptCount val="2"/>
                <c:pt idx="0">
                  <c:v>2400</c:v>
                </c:pt>
                <c:pt idx="1">
                  <c:v>2.4</c:v>
                </c:pt>
              </c:numCache>
            </c:numRef>
          </c:xVal>
          <c:yVal>
            <c:numRef>
              <c:f>'Risk register'!$AB$6:$AB$7</c:f>
              <c:numCache>
                <c:formatCode>General</c:formatCode>
                <c:ptCount val="2"/>
                <c:pt idx="0">
                  <c:v>0.01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B308-4E80-A0EB-CD932FD5036E}"/>
            </c:ext>
          </c:extLst>
        </c:ser>
        <c:ser>
          <c:idx val="2"/>
          <c:order val="2"/>
          <c:spPr>
            <a:ln w="2540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xVal>
            <c:numRef>
              <c:f>'Risk register'!$Y$6:$Y$7</c:f>
              <c:numCache>
                <c:formatCode>General</c:formatCode>
                <c:ptCount val="2"/>
                <c:pt idx="0">
                  <c:v>240.00000000000003</c:v>
                </c:pt>
                <c:pt idx="1">
                  <c:v>0.24000000000000005</c:v>
                </c:pt>
              </c:numCache>
            </c:numRef>
          </c:xVal>
          <c:yVal>
            <c:numRef>
              <c:f>'Risk register'!$AB$6:$AB$7</c:f>
              <c:numCache>
                <c:formatCode>General</c:formatCode>
                <c:ptCount val="2"/>
                <c:pt idx="0">
                  <c:v>0.01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B308-4E80-A0EB-CD932FD5036E}"/>
            </c:ext>
          </c:extLst>
        </c:ser>
        <c:ser>
          <c:idx val="3"/>
          <c:order val="3"/>
          <c:spPr>
            <a:ln w="2540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'Risk register'!$Z$6:$Z$7</c:f>
              <c:numCache>
                <c:formatCode>General</c:formatCode>
                <c:ptCount val="2"/>
                <c:pt idx="0">
                  <c:v>24</c:v>
                </c:pt>
                <c:pt idx="1">
                  <c:v>2.4E-2</c:v>
                </c:pt>
              </c:numCache>
            </c:numRef>
          </c:xVal>
          <c:yVal>
            <c:numRef>
              <c:f>'Risk register'!$AB$6:$AB$7</c:f>
              <c:numCache>
                <c:formatCode>General</c:formatCode>
                <c:ptCount val="2"/>
                <c:pt idx="0">
                  <c:v>0.01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B308-4E80-A0EB-CD932FD5036E}"/>
            </c:ext>
          </c:extLst>
        </c:ser>
        <c:ser>
          <c:idx val="4"/>
          <c:order val="4"/>
          <c:spPr>
            <a:ln w="2540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'Risk register'!$AA$6:$AA$7</c:f>
              <c:numCache>
                <c:formatCode>General</c:formatCode>
                <c:ptCount val="2"/>
                <c:pt idx="0">
                  <c:v>2.4</c:v>
                </c:pt>
                <c:pt idx="1">
                  <c:v>2.4000000000000002E-3</c:v>
                </c:pt>
              </c:numCache>
            </c:numRef>
          </c:xVal>
          <c:yVal>
            <c:numRef>
              <c:f>'Risk register'!$AB$6:$AB$7</c:f>
              <c:numCache>
                <c:formatCode>General</c:formatCode>
                <c:ptCount val="2"/>
                <c:pt idx="0">
                  <c:v>0.01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B308-4E80-A0EB-CD932FD50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7398447"/>
        <c:axId val="1287399887"/>
      </c:scatterChart>
      <c:valAx>
        <c:axId val="1287398447"/>
        <c:scaling>
          <c:logBase val="10"/>
          <c:orientation val="minMax"/>
          <c:max val="100"/>
          <c:min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impact ($M)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399887"/>
        <c:crossesAt val="1.0000000000000002E-2"/>
        <c:crossBetween val="midCat"/>
      </c:valAx>
      <c:valAx>
        <c:axId val="1287399887"/>
        <c:scaling>
          <c:logBase val="10"/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398447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120650</xdr:rowOff>
    </xdr:from>
    <xdr:to>
      <xdr:col>3</xdr:col>
      <xdr:colOff>381050</xdr:colOff>
      <xdr:row>3</xdr:row>
      <xdr:rowOff>72947</xdr:rowOff>
    </xdr:to>
    <xdr:pic>
      <xdr:nvPicPr>
        <xdr:cNvPr id="2" name="Afbeelding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20650"/>
          <a:ext cx="1782284" cy="504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174624</xdr:colOff>
      <xdr:row>0</xdr:row>
      <xdr:rowOff>116416</xdr:rowOff>
    </xdr:from>
    <xdr:to>
      <xdr:col>18</xdr:col>
      <xdr:colOff>603247</xdr:colOff>
      <xdr:row>20</xdr:row>
      <xdr:rowOff>158749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495300</xdr:colOff>
          <xdr:row>2</xdr:row>
          <xdr:rowOff>133350</xdr:rowOff>
        </xdr:to>
        <xdr:sp macro="" textlink="">
          <xdr:nvSpPr>
            <xdr:cNvPr id="2049" name="SIMXXXCACHE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B29"/>
  <sheetViews>
    <sheetView showGridLines="0" tabSelected="1" zoomScale="120" zoomScaleNormal="120" workbookViewId="0">
      <selection activeCell="L29" sqref="L29"/>
    </sheetView>
  </sheetViews>
  <sheetFormatPr defaultRowHeight="14.45"/>
  <cols>
    <col min="1" max="1" width="3" customWidth="1"/>
    <col min="2" max="2" width="9.140625" customWidth="1"/>
    <col min="3" max="3" width="10.85546875" customWidth="1"/>
    <col min="4" max="4" width="11.85546875" customWidth="1"/>
    <col min="9" max="9" width="28.85546875" customWidth="1"/>
    <col min="11" max="11" width="8.42578125" customWidth="1"/>
    <col min="13" max="13" width="8.7109375" customWidth="1"/>
  </cols>
  <sheetData>
    <row r="2" spans="2:28">
      <c r="E2" s="34" t="s">
        <v>0</v>
      </c>
      <c r="F2" s="35"/>
      <c r="G2" s="35"/>
      <c r="H2" s="35"/>
      <c r="I2" s="35"/>
      <c r="J2" s="36"/>
    </row>
    <row r="3" spans="2:28">
      <c r="X3" t="s">
        <v>1</v>
      </c>
      <c r="Y3" cm="1">
        <f t="array" ref="Y3">ROUNDUP(MAX(J6:J27*E6:E27),0)</f>
        <v>24</v>
      </c>
    </row>
    <row r="4" spans="2:28">
      <c r="F4" s="31" t="s">
        <v>2</v>
      </c>
      <c r="G4" s="32"/>
      <c r="H4" s="32"/>
      <c r="I4" s="32"/>
      <c r="J4" s="33"/>
      <c r="K4" s="29" t="s">
        <v>3</v>
      </c>
      <c r="L4" s="30"/>
    </row>
    <row r="5" spans="2:28">
      <c r="B5" s="4" t="s">
        <v>4</v>
      </c>
      <c r="C5" s="1" t="s">
        <v>5</v>
      </c>
      <c r="D5" s="10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5" t="s">
        <v>14</v>
      </c>
      <c r="X5">
        <v>1</v>
      </c>
      <c r="Y5">
        <v>0.1</v>
      </c>
      <c r="Z5">
        <v>0.01</v>
      </c>
      <c r="AA5">
        <v>1E-3</v>
      </c>
      <c r="AB5" t="s">
        <v>15</v>
      </c>
    </row>
    <row r="6" spans="2:28">
      <c r="B6" s="6" t="s">
        <v>16</v>
      </c>
      <c r="C6" s="13" t="s">
        <v>17</v>
      </c>
      <c r="D6" s="2" t="s">
        <v>18</v>
      </c>
      <c r="E6" s="8">
        <v>0.1</v>
      </c>
      <c r="F6" s="15">
        <v>0.1</v>
      </c>
      <c r="G6" s="16">
        <v>0.2</v>
      </c>
      <c r="H6" s="17">
        <v>0.6</v>
      </c>
      <c r="I6" s="27" t="str" cm="1">
        <f t="array" ref="I6">_xll.VoseThreePointEstimateObject(F6,G6,H6,0.9)</f>
        <v>VoseThreePointEstimate(0.1,0.2,0.6,0.9)</v>
      </c>
      <c r="J6" s="21" cm="1">
        <f t="array" ref="J6">_xll.VoseMean(I6)</f>
        <v>0.35141508025538332</v>
      </c>
      <c r="K6" s="11" t="e">
        <f ca="1">IF(D6="Yes",_xll.VosePoisson(E6),_xll.VoseBernoulli(E6))</f>
        <v>#NAME?</v>
      </c>
      <c r="L6" s="23" t="e">
        <f ca="1">_xll.VoseInput(B6,"$M")+_xll.VoseAggregateMC(K6,I6)</f>
        <v>#NAME?</v>
      </c>
      <c r="X6">
        <f t="shared" ref="X6:AA7" si="0">$Y$3*X$5/$AB6</f>
        <v>2400</v>
      </c>
      <c r="Y6">
        <f t="shared" si="0"/>
        <v>240.00000000000003</v>
      </c>
      <c r="Z6">
        <f t="shared" si="0"/>
        <v>24</v>
      </c>
      <c r="AA6">
        <f t="shared" si="0"/>
        <v>2.4</v>
      </c>
      <c r="AB6">
        <f>MIN(E6:E27,0.01)</f>
        <v>0.01</v>
      </c>
    </row>
    <row r="7" spans="2:28">
      <c r="B7" s="6" t="s">
        <v>19</v>
      </c>
      <c r="C7" s="13" t="s">
        <v>20</v>
      </c>
      <c r="D7" s="2" t="s">
        <v>18</v>
      </c>
      <c r="E7" s="8">
        <v>0.05</v>
      </c>
      <c r="F7" s="15">
        <v>0.2</v>
      </c>
      <c r="G7" s="16">
        <v>0.5</v>
      </c>
      <c r="H7" s="17">
        <v>3</v>
      </c>
      <c r="I7" s="27" t="str" cm="1">
        <f t="array" ref="I7">_xll.VoseThreePointEstimateObject(F7,G7,H7,0.9)</f>
        <v>VoseThreePointEstimate(0.2,0.5,3,0.9)</v>
      </c>
      <c r="J7" s="21" cm="1">
        <f t="array" ref="J7">_xll.VoseMean(I7)</f>
        <v>1.544875960156749</v>
      </c>
      <c r="K7" s="11" t="e">
        <f ca="1">IF(D7="Yes",_xll.VosePoisson(E7),_xll.VoseBernoulli(E7))</f>
        <v>#NAME?</v>
      </c>
      <c r="L7" s="23" t="e">
        <f ca="1">_xll.VoseInput(B7,"$M")+_xll.VoseAggregateMC(K7,I7)</f>
        <v>#NAME?</v>
      </c>
      <c r="X7">
        <f t="shared" si="0"/>
        <v>2.4</v>
      </c>
      <c r="Y7">
        <f t="shared" si="0"/>
        <v>0.24000000000000005</v>
      </c>
      <c r="Z7">
        <f t="shared" si="0"/>
        <v>2.4E-2</v>
      </c>
      <c r="AA7">
        <f t="shared" si="0"/>
        <v>2.4000000000000002E-3</v>
      </c>
      <c r="AB7">
        <v>10</v>
      </c>
    </row>
    <row r="8" spans="2:28">
      <c r="B8" s="6" t="s">
        <v>21</v>
      </c>
      <c r="C8" s="13" t="s">
        <v>22</v>
      </c>
      <c r="D8" s="2" t="s">
        <v>18</v>
      </c>
      <c r="E8" s="8">
        <v>0.02</v>
      </c>
      <c r="F8" s="15">
        <v>5</v>
      </c>
      <c r="G8" s="16">
        <v>7</v>
      </c>
      <c r="H8" s="17">
        <v>13</v>
      </c>
      <c r="I8" s="27" t="str" cm="1">
        <f t="array" ref="I8">_xll.VoseThreePointEstimateObject(F8,G8,H8,0.9)</f>
        <v>VoseThreePointEstimate(5,7,13,0.9)</v>
      </c>
      <c r="J8" s="21" cm="1">
        <f t="array" ref="J8">_xll.VoseMean(I8)</f>
        <v>9.1271064957883574</v>
      </c>
      <c r="K8" s="11" t="e">
        <f ca="1">IF(D8="Yes",_xll.VosePoisson(E8),_xll.VoseBernoulli(E8))</f>
        <v>#NAME?</v>
      </c>
      <c r="L8" s="23" t="e">
        <f ca="1">_xll.VoseInput(B8,"$M")+_xll.VoseAggregateMC(K8,I8)</f>
        <v>#NAME?</v>
      </c>
    </row>
    <row r="9" spans="2:28">
      <c r="B9" s="6" t="s">
        <v>23</v>
      </c>
      <c r="C9" s="13" t="s">
        <v>24</v>
      </c>
      <c r="D9" s="2" t="s">
        <v>18</v>
      </c>
      <c r="E9" s="8">
        <v>2.5</v>
      </c>
      <c r="F9" s="15">
        <v>2</v>
      </c>
      <c r="G9" s="16">
        <v>9</v>
      </c>
      <c r="H9" s="17">
        <v>14</v>
      </c>
      <c r="I9" s="27" t="str" cm="1">
        <f t="array" ref="I9">_xll.VoseThreePointEstimateObject(F9,G9,H9,0.9)</f>
        <v>VoseThreePointEstimate(2,9,14,0.9)</v>
      </c>
      <c r="J9" s="21" cm="1">
        <f t="array" ref="J9">_xll.VoseMean(I9)</f>
        <v>9.4576209118674566</v>
      </c>
      <c r="K9" s="11" t="e">
        <f ca="1">IF(D9="Yes",_xll.VosePoisson(E9),_xll.VoseBernoulli(E9))</f>
        <v>#NAME?</v>
      </c>
      <c r="L9" s="23" t="e">
        <f ca="1">_xll.VoseInput(B9,"$M")+_xll.VoseAggregateMC(K9,I9)</f>
        <v>#NAME?</v>
      </c>
    </row>
    <row r="10" spans="2:28">
      <c r="B10" s="6" t="s">
        <v>25</v>
      </c>
      <c r="C10" s="13" t="s">
        <v>26</v>
      </c>
      <c r="D10" s="2" t="s">
        <v>18</v>
      </c>
      <c r="E10" s="8">
        <v>1.2</v>
      </c>
      <c r="F10" s="15">
        <v>0.1</v>
      </c>
      <c r="G10" s="16">
        <v>0.4</v>
      </c>
      <c r="H10" s="17">
        <v>0.9</v>
      </c>
      <c r="I10" s="27" t="str" cm="1">
        <f t="array" ref="I10">_xll.VoseThreePointEstimateObject(F10,G10,H10,0.9)</f>
        <v>VoseThreePointEstimate(0.1,0.4,0.9,0.9)</v>
      </c>
      <c r="J10" s="21" cm="1">
        <f t="array" ref="J10">_xll.VoseMean(I10)</f>
        <v>0.54125178041021316</v>
      </c>
      <c r="K10" s="11" t="e">
        <f ca="1">IF(D10="Yes",_xll.VosePoisson(E10),_xll.VoseBernoulli(E10))</f>
        <v>#NAME?</v>
      </c>
      <c r="L10" s="23" t="e">
        <f ca="1">_xll.VoseInput(B10,"$M")+_xll.VoseAggregateMC(K10,I10)</f>
        <v>#NAME?</v>
      </c>
    </row>
    <row r="11" spans="2:28">
      <c r="B11" s="6" t="s">
        <v>27</v>
      </c>
      <c r="C11" s="13" t="s">
        <v>28</v>
      </c>
      <c r="D11" s="2" t="s">
        <v>18</v>
      </c>
      <c r="E11" s="8">
        <v>0.03</v>
      </c>
      <c r="F11" s="15">
        <v>0.2</v>
      </c>
      <c r="G11" s="16">
        <v>1</v>
      </c>
      <c r="H11" s="17">
        <v>1.5</v>
      </c>
      <c r="I11" s="27" t="str" cm="1">
        <f t="array" ref="I11">_xll.VoseThreePointEstimateObject(F11,G11,H11,0.9)</f>
        <v>VoseThreePointEstimate(0.2,1,1.5,0.9)</v>
      </c>
      <c r="J11" s="21" cm="1">
        <f t="array" ref="J11">_xll.VoseMean(I11)</f>
        <v>1.0235153545967783</v>
      </c>
      <c r="K11" s="11" t="e">
        <f ca="1">IF(D11="Yes",_xll.VosePoisson(E11),_xll.VoseBernoulli(E11))</f>
        <v>#NAME?</v>
      </c>
      <c r="L11" s="23" t="e">
        <f ca="1">_xll.VoseInput(B11,"$M")+_xll.VoseAggregateMC(K11,I11)</f>
        <v>#NAME?</v>
      </c>
    </row>
    <row r="12" spans="2:28">
      <c r="B12" s="6" t="s">
        <v>29</v>
      </c>
      <c r="C12" s="13" t="s">
        <v>30</v>
      </c>
      <c r="D12" s="2" t="s">
        <v>18</v>
      </c>
      <c r="E12" s="8">
        <v>0.01</v>
      </c>
      <c r="F12" s="15">
        <v>4</v>
      </c>
      <c r="G12" s="16">
        <v>10</v>
      </c>
      <c r="H12" s="17">
        <v>15</v>
      </c>
      <c r="I12" s="27" t="str" cm="1">
        <f t="array" ref="I12">_xll.VoseThreePointEstimateObject(F12,G12,H12,0.9)</f>
        <v>VoseThreePointEstimate(4,10,15,0.9)</v>
      </c>
      <c r="J12" s="21" cm="1">
        <f t="array" ref="J12">_xll.VoseMean(I12)</f>
        <v>10.68498745000081</v>
      </c>
      <c r="K12" s="11" t="e">
        <f ca="1">IF(D12="Yes",_xll.VosePoisson(E12),_xll.VoseBernoulli(E12))</f>
        <v>#NAME?</v>
      </c>
      <c r="L12" s="23" t="e">
        <f ca="1">_xll.VoseInput(B12,"$M")+_xll.VoseAggregateMC(K12,I12)</f>
        <v>#NAME?</v>
      </c>
    </row>
    <row r="13" spans="2:28">
      <c r="B13" s="6" t="s">
        <v>31</v>
      </c>
      <c r="C13" s="13" t="s">
        <v>32</v>
      </c>
      <c r="D13" s="2" t="s">
        <v>33</v>
      </c>
      <c r="E13" s="8">
        <v>0.08</v>
      </c>
      <c r="F13" s="15">
        <v>1</v>
      </c>
      <c r="G13" s="16">
        <v>3</v>
      </c>
      <c r="H13" s="17">
        <v>6</v>
      </c>
      <c r="I13" s="27" t="str" cm="1">
        <f t="array" ref="I13">_xll.VoseThreePointEstimateObject(F13,G13,H13,0.9)</f>
        <v>VoseThreePointEstimate(1,3,6,0.9)</v>
      </c>
      <c r="J13" s="21" cm="1">
        <f t="array" ref="J13">_xll.VoseMean(I13)</f>
        <v>3.7962110748510351</v>
      </c>
      <c r="K13" s="11" t="e">
        <f ca="1">IF(D13="Yes",_xll.VosePoisson(E13),_xll.VoseBernoulli(E13))</f>
        <v>#NAME?</v>
      </c>
      <c r="L13" s="23" t="e">
        <f ca="1">_xll.VoseInput(B13,"$M")+_xll.VoseAggregateMC(K13,I13)</f>
        <v>#NAME?</v>
      </c>
    </row>
    <row r="14" spans="2:28">
      <c r="B14" s="6" t="s">
        <v>34</v>
      </c>
      <c r="C14" s="13" t="s">
        <v>35</v>
      </c>
      <c r="D14" s="2" t="s">
        <v>18</v>
      </c>
      <c r="E14" s="8">
        <v>0.15</v>
      </c>
      <c r="F14" s="15">
        <v>1</v>
      </c>
      <c r="G14" s="16">
        <v>3</v>
      </c>
      <c r="H14" s="17">
        <v>11</v>
      </c>
      <c r="I14" s="27" t="str" cm="1">
        <f t="array" ref="I14">_xll.VoseThreePointEstimateObject(F14,G14,H14,0.9)</f>
        <v>VoseThreePointEstimate(1,3,11,0.9)</v>
      </c>
      <c r="J14" s="21" cm="1">
        <f t="array" ref="J14">_xll.VoseMean(I14)</f>
        <v>6.0283016051076546</v>
      </c>
      <c r="K14" s="11" t="e">
        <f ca="1">IF(D14="Yes",_xll.VosePoisson(E14),_xll.VoseBernoulli(E14))</f>
        <v>#NAME?</v>
      </c>
      <c r="L14" s="23" t="e">
        <f ca="1">_xll.VoseInput(B14,"$M")+_xll.VoseAggregateMC(K14,I14)</f>
        <v>#NAME?</v>
      </c>
    </row>
    <row r="15" spans="2:28">
      <c r="B15" s="6" t="s">
        <v>36</v>
      </c>
      <c r="C15" s="13" t="s">
        <v>37</v>
      </c>
      <c r="D15" s="2" t="s">
        <v>18</v>
      </c>
      <c r="E15" s="8">
        <v>1.1000000000000001</v>
      </c>
      <c r="F15" s="15">
        <v>6</v>
      </c>
      <c r="G15" s="16">
        <v>10</v>
      </c>
      <c r="H15" s="17">
        <v>16</v>
      </c>
      <c r="I15" s="27" t="str" cm="1">
        <f t="array" ref="I15">_xll.VoseThreePointEstimateObject(F15,G15,H15,0.9)</f>
        <v>VoseThreePointEstimate(6,10,16,0.9)</v>
      </c>
      <c r="J15" s="21" cm="1">
        <f t="array" ref="J15">_xll.VoseMean(I15)</f>
        <v>11.59242214970207</v>
      </c>
      <c r="K15" s="11" t="e">
        <f ca="1">IF(D15="Yes",_xll.VosePoisson(E15),_xll.VoseBernoulli(E15))</f>
        <v>#NAME?</v>
      </c>
      <c r="L15" s="23" t="e">
        <f ca="1">_xll.VoseInput(B15,"$M")+_xll.VoseAggregateMC(K15,I15)</f>
        <v>#NAME?</v>
      </c>
    </row>
    <row r="16" spans="2:28">
      <c r="B16" s="6" t="s">
        <v>38</v>
      </c>
      <c r="C16" s="13" t="s">
        <v>39</v>
      </c>
      <c r="D16" s="2" t="s">
        <v>18</v>
      </c>
      <c r="E16" s="8">
        <v>2.1</v>
      </c>
      <c r="F16" s="15">
        <v>2</v>
      </c>
      <c r="G16" s="16">
        <v>5</v>
      </c>
      <c r="H16" s="17">
        <v>8</v>
      </c>
      <c r="I16" s="27" t="str" cm="1">
        <f t="array" ref="I16">_xll.VoseThreePointEstimateObject(F16,G16,H16,0.9)</f>
        <v>VoseThreePointEstimate(2,5,8,0.9)</v>
      </c>
      <c r="J16" s="21" cm="1">
        <f t="array" ref="J16">_xll.VoseMean(I16)</f>
        <v>5.5511421300389241</v>
      </c>
      <c r="K16" s="11" t="e">
        <f ca="1">IF(D16="Yes",_xll.VosePoisson(E16),_xll.VoseBernoulli(E16))</f>
        <v>#NAME?</v>
      </c>
      <c r="L16" s="23" t="e">
        <f ca="1">_xll.VoseInput(B16,"$M")+_xll.VoseAggregateMC(K16,I16)</f>
        <v>#NAME?</v>
      </c>
    </row>
    <row r="17" spans="2:12">
      <c r="B17" s="6" t="s">
        <v>40</v>
      </c>
      <c r="C17" s="13" t="s">
        <v>41</v>
      </c>
      <c r="D17" s="2" t="s">
        <v>18</v>
      </c>
      <c r="E17" s="8">
        <v>1.3</v>
      </c>
      <c r="F17" s="15">
        <v>0.3</v>
      </c>
      <c r="G17" s="16">
        <v>0.6</v>
      </c>
      <c r="H17" s="17">
        <v>2.2999999999999998</v>
      </c>
      <c r="I17" s="27" t="str" cm="1">
        <f t="array" ref="I17">_xll.VoseThreePointEstimateObject(F17,G17,H17,0.9)</f>
        <v>VoseThreePointEstimate(0.3,0.6,2.3,0.9)</v>
      </c>
      <c r="J17" s="21" cm="1">
        <f t="array" ref="J17">_xll.VoseMean(I17)</f>
        <v>1.2808632686522559</v>
      </c>
      <c r="K17" s="11" t="e">
        <f ca="1">IF(D17="Yes",_xll.VosePoisson(E17),_xll.VoseBernoulli(E17))</f>
        <v>#NAME?</v>
      </c>
      <c r="L17" s="23" t="e">
        <f ca="1">_xll.VoseInput(B17,"$M")+_xll.VoseAggregateMC(K17,I17)</f>
        <v>#NAME?</v>
      </c>
    </row>
    <row r="18" spans="2:12">
      <c r="B18" s="6" t="s">
        <v>42</v>
      </c>
      <c r="C18" s="13" t="s">
        <v>43</v>
      </c>
      <c r="D18" s="2" t="s">
        <v>18</v>
      </c>
      <c r="E18" s="8">
        <v>0.05</v>
      </c>
      <c r="F18" s="15">
        <v>2</v>
      </c>
      <c r="G18" s="16">
        <v>8</v>
      </c>
      <c r="H18" s="17">
        <v>12</v>
      </c>
      <c r="I18" s="27" t="str" cm="1">
        <f t="array" ref="I18">_xll.VoseThreePointEstimateObject(F18,G18,H18,0.9)</f>
        <v>VoseThreePointEstimate(2,8,12,0.9)</v>
      </c>
      <c r="J18" s="21" cm="1">
        <f t="array" ref="J18">_xll.VoseMean(I18)</f>
        <v>8.276673685257899</v>
      </c>
      <c r="K18" s="11" t="e">
        <f ca="1">IF(D18="Yes",_xll.VosePoisson(E18),_xll.VoseBernoulli(E18))</f>
        <v>#NAME?</v>
      </c>
      <c r="L18" s="23" t="e">
        <f ca="1">_xll.VoseInput(B18,"$M")+_xll.VoseAggregateMC(K18,I18)</f>
        <v>#NAME?</v>
      </c>
    </row>
    <row r="19" spans="2:12">
      <c r="B19" s="6" t="s">
        <v>44</v>
      </c>
      <c r="C19" s="13" t="s">
        <v>45</v>
      </c>
      <c r="D19" s="2" t="s">
        <v>18</v>
      </c>
      <c r="E19" s="8">
        <v>0.06</v>
      </c>
      <c r="F19" s="15">
        <v>1</v>
      </c>
      <c r="G19" s="16">
        <v>6</v>
      </c>
      <c r="H19" s="17">
        <v>15</v>
      </c>
      <c r="I19" s="27" t="str" cm="1">
        <f t="array" ref="I19">_xll.VoseThreePointEstimateObject(F19,G19,H19,0.9)</f>
        <v>VoseThreePointEstimate(1,6,15,0.9)</v>
      </c>
      <c r="J19" s="21" cm="1">
        <f t="array" ref="J19">_xll.VoseMean(I19)</f>
        <v>8.6467155813812404</v>
      </c>
      <c r="K19" s="11" t="e">
        <f ca="1">IF(D19="Yes",_xll.VosePoisson(E19),_xll.VoseBernoulli(E19))</f>
        <v>#NAME?</v>
      </c>
      <c r="L19" s="23" t="e">
        <f ca="1">_xll.VoseInput(B19,"$M")+_xll.VoseAggregateMC(K19,I19)</f>
        <v>#NAME?</v>
      </c>
    </row>
    <row r="20" spans="2:12">
      <c r="B20" s="6" t="s">
        <v>46</v>
      </c>
      <c r="C20" s="13" t="s">
        <v>47</v>
      </c>
      <c r="D20" s="2" t="s">
        <v>33</v>
      </c>
      <c r="E20" s="8">
        <v>0.25</v>
      </c>
      <c r="F20" s="15">
        <v>1</v>
      </c>
      <c r="G20" s="16">
        <v>4</v>
      </c>
      <c r="H20" s="17">
        <v>7</v>
      </c>
      <c r="I20" s="27" t="str" cm="1">
        <f t="array" ref="I20">_xll.VoseThreePointEstimateObject(F20,G20,H20,0.9)</f>
        <v>VoseThreePointEstimate(1,4,7,0.9)</v>
      </c>
      <c r="J20" s="21" cm="1">
        <f t="array" ref="J20">_xll.VoseMean(I20)</f>
        <v>4.5511421300389241</v>
      </c>
      <c r="K20" s="11" t="e">
        <f ca="1">IF(D20="Yes",_xll.VosePoisson(E20),_xll.VoseBernoulli(E20))</f>
        <v>#NAME?</v>
      </c>
      <c r="L20" s="23" t="e">
        <f ca="1">_xll.VoseInput(B20,"$M")+_xll.VoseAggregateMC(K20,I20)</f>
        <v>#NAME?</v>
      </c>
    </row>
    <row r="21" spans="2:12">
      <c r="B21" s="6" t="s">
        <v>48</v>
      </c>
      <c r="C21" s="13" t="s">
        <v>49</v>
      </c>
      <c r="D21" s="2" t="s">
        <v>18</v>
      </c>
      <c r="E21" s="8">
        <v>0.12</v>
      </c>
      <c r="F21" s="15">
        <v>5</v>
      </c>
      <c r="G21" s="16">
        <v>5</v>
      </c>
      <c r="H21" s="17">
        <v>16</v>
      </c>
      <c r="I21" s="27" t="str" cm="1">
        <f t="array" ref="I21">_xll.VoseThreePointEstimateObject(F21,G21,H21,0.9)</f>
        <v>VoseThreePointEstimate(5,5,16,0.9)</v>
      </c>
      <c r="J21" s="21" cm="1">
        <f t="array" ref="J21">_xll.VoseMean(I21)</f>
        <v>5</v>
      </c>
      <c r="K21" s="11" t="e">
        <f ca="1">IF(D21="Yes",_xll.VosePoisson(E21),_xll.VoseBernoulli(E21))</f>
        <v>#NAME?</v>
      </c>
      <c r="L21" s="23" t="e">
        <f ca="1">_xll.VoseInput(B21,"$M")+_xll.VoseAggregateMC(K21,I21)</f>
        <v>#NAME?</v>
      </c>
    </row>
    <row r="22" spans="2:12">
      <c r="B22" s="6" t="s">
        <v>50</v>
      </c>
      <c r="C22" s="13" t="s">
        <v>51</v>
      </c>
      <c r="D22" s="2" t="s">
        <v>18</v>
      </c>
      <c r="E22" s="8">
        <v>0.1</v>
      </c>
      <c r="F22" s="15">
        <v>6</v>
      </c>
      <c r="G22" s="16">
        <v>9</v>
      </c>
      <c r="H22" s="17">
        <v>18</v>
      </c>
      <c r="I22" s="27" t="str" cm="1">
        <f t="array" ref="I22">_xll.VoseThreePointEstimateObject(F22,G22,H22,0.9)</f>
        <v>VoseThreePointEstimate(6,9,18,0.9)</v>
      </c>
      <c r="J22" s="21" cm="1">
        <f t="array" ref="J22">_xll.VoseMean(I22)</f>
        <v>12.190659743682529</v>
      </c>
      <c r="K22" s="11" t="e">
        <f ca="1">IF(D22="Yes",_xll.VosePoisson(E22),_xll.VoseBernoulli(E22))</f>
        <v>#NAME?</v>
      </c>
      <c r="L22" s="23" t="e">
        <f ca="1">_xll.VoseInput(B22,"$M")+_xll.VoseAggregateMC(K22,I22)</f>
        <v>#NAME?</v>
      </c>
    </row>
    <row r="23" spans="2:12">
      <c r="B23" s="6" t="s">
        <v>52</v>
      </c>
      <c r="C23" s="13" t="s">
        <v>53</v>
      </c>
      <c r="D23" s="2" t="s">
        <v>18</v>
      </c>
      <c r="E23" s="8">
        <v>0.15</v>
      </c>
      <c r="F23" s="15">
        <v>3</v>
      </c>
      <c r="G23" s="16">
        <v>5</v>
      </c>
      <c r="H23" s="17">
        <v>7</v>
      </c>
      <c r="I23" s="27" t="str" cm="1">
        <f t="array" ref="I23">_xll.VoseThreePointEstimateObject(F23,G23,H23,0.9)</f>
        <v>VoseThreePointEstimate(3,5,7,0.9)</v>
      </c>
      <c r="J23" s="21" cm="1">
        <f t="array" ref="J23">_xll.VoseMean(I23)</f>
        <v>5.3674280866926116</v>
      </c>
      <c r="K23" s="11" t="e">
        <f ca="1">IF(D23="Yes",_xll.VosePoisson(E23),_xll.VoseBernoulli(E23))</f>
        <v>#NAME?</v>
      </c>
      <c r="L23" s="23" t="e">
        <f ca="1">_xll.VoseInput(B23,"$M")+_xll.VoseAggregateMC(K23,I23)</f>
        <v>#NAME?</v>
      </c>
    </row>
    <row r="24" spans="2:12">
      <c r="B24" s="6" t="s">
        <v>54</v>
      </c>
      <c r="C24" s="13" t="s">
        <v>55</v>
      </c>
      <c r="D24" s="2" t="s">
        <v>18</v>
      </c>
      <c r="E24" s="8">
        <v>0.2</v>
      </c>
      <c r="F24" s="15">
        <v>1</v>
      </c>
      <c r="G24" s="16">
        <v>5</v>
      </c>
      <c r="H24" s="17">
        <v>6</v>
      </c>
      <c r="I24" s="27" t="str" cm="1">
        <f t="array" ref="I24">_xll.VoseThreePointEstimateObject(F24,G24,H24,0.9)</f>
        <v>VoseThreePointEstimate(1,5,6,0.9)</v>
      </c>
      <c r="J24" s="21" cm="1">
        <f t="array" ref="J24">_xll.VoseMean(I24)</f>
        <v>4.5485994875129157</v>
      </c>
      <c r="K24" s="11" t="e">
        <f ca="1">IF(D24="Yes",_xll.VosePoisson(E24),_xll.VoseBernoulli(E24))</f>
        <v>#NAME?</v>
      </c>
      <c r="L24" s="23" t="e">
        <f ca="1">_xll.VoseInput(B24,"$M")+_xll.VoseAggregateMC(K24,I24)</f>
        <v>#NAME?</v>
      </c>
    </row>
    <row r="25" spans="2:12">
      <c r="B25" s="6" t="s">
        <v>56</v>
      </c>
      <c r="C25" s="13" t="s">
        <v>57</v>
      </c>
      <c r="D25" s="2" t="s">
        <v>33</v>
      </c>
      <c r="E25" s="8">
        <v>0.4</v>
      </c>
      <c r="F25" s="15">
        <v>4</v>
      </c>
      <c r="G25" s="16">
        <v>7</v>
      </c>
      <c r="H25" s="17">
        <v>11</v>
      </c>
      <c r="I25" s="27" t="str" cm="1">
        <f t="array" ref="I25">_xll.VoseThreePointEstimateObject(F25,G25,H25,0.9)</f>
        <v>VoseThreePointEstimate(4,7,11,0.9)</v>
      </c>
      <c r="J25" s="21" cm="1">
        <f t="array" ref="J25">_xll.VoseMean(I25)</f>
        <v>7.9777236956155768</v>
      </c>
      <c r="K25" s="11" t="e">
        <f ca="1">IF(D25="Yes",_xll.VosePoisson(E25),_xll.VoseBernoulli(E25))</f>
        <v>#NAME?</v>
      </c>
      <c r="L25" s="23" t="e">
        <f ca="1">_xll.VoseInput(B25,"$M")+_xll.VoseAggregateMC(K25,I25)</f>
        <v>#NAME?</v>
      </c>
    </row>
    <row r="26" spans="2:12">
      <c r="B26" s="6" t="s">
        <v>58</v>
      </c>
      <c r="C26" s="13" t="s">
        <v>59</v>
      </c>
      <c r="D26" s="2" t="s">
        <v>18</v>
      </c>
      <c r="E26" s="8">
        <v>0.8</v>
      </c>
      <c r="F26" s="15">
        <v>2</v>
      </c>
      <c r="G26" s="16">
        <v>4</v>
      </c>
      <c r="H26" s="17">
        <v>9</v>
      </c>
      <c r="I26" s="27" t="str" cm="1">
        <f t="array" ref="I26">_xll.VoseThreePointEstimateObject(F26,G26,H26,0.9)</f>
        <v>VoseThreePointEstimate(2,4,9,0.9)</v>
      </c>
      <c r="J26" s="21" cm="1">
        <f t="array" ref="J26">_xll.VoseMean(I26)</f>
        <v>5.6794211015657545</v>
      </c>
      <c r="K26" s="11" t="e">
        <f ca="1">IF(D26="Yes",_xll.VosePoisson(E26),_xll.VoseBernoulli(E26))</f>
        <v>#NAME?</v>
      </c>
      <c r="L26" s="23" t="e">
        <f ca="1">_xll.VoseInput(B26,"$M")+_xll.VoseAggregateMC(K26,I26)</f>
        <v>#NAME?</v>
      </c>
    </row>
    <row r="27" spans="2:12">
      <c r="B27" s="7" t="s">
        <v>60</v>
      </c>
      <c r="C27" s="14" t="s">
        <v>61</v>
      </c>
      <c r="D27" s="3" t="s">
        <v>18</v>
      </c>
      <c r="E27" s="9">
        <v>1.3</v>
      </c>
      <c r="F27" s="18">
        <v>1</v>
      </c>
      <c r="G27" s="19">
        <v>7</v>
      </c>
      <c r="H27" s="20">
        <v>15</v>
      </c>
      <c r="I27" s="28" t="str" cm="1">
        <f t="array" ref="I27">_xll.VoseThreePointEstimateObject(F27,G27,H27,0.9)</f>
        <v>VoseThreePointEstimate(1,7,15,0.9)</v>
      </c>
      <c r="J27" s="22" cm="1">
        <f t="array" ref="J27">_xll.VoseMean(I27)</f>
        <v>8.9554473912311554</v>
      </c>
      <c r="K27" s="12" t="e">
        <f ca="1">IF(D27="Yes",_xll.VosePoisson(E27),_xll.VoseBernoulli(E27))</f>
        <v>#NAME?</v>
      </c>
      <c r="L27" s="24" t="e">
        <f ca="1">_xll.VoseInput(B27,"$M")+_xll.VoseAggregateMC(K27,I27)</f>
        <v>#NAME?</v>
      </c>
    </row>
    <row r="29" spans="2:12" ht="26.1" customHeight="1">
      <c r="K29" s="25" t="s">
        <v>62</v>
      </c>
      <c r="L29" s="26" t="e">
        <f ca="1">_xll.VoseOutput(K29,"$M")+SUM(L6:L27)</f>
        <v>#NAME?</v>
      </c>
    </row>
  </sheetData>
  <mergeCells count="3">
    <mergeCell ref="K4:L4"/>
    <mergeCell ref="F4:J4"/>
    <mergeCell ref="E2:J2"/>
  </mergeCells>
  <dataValidations count="1">
    <dataValidation type="list" allowBlank="1" showInputMessage="1" showErrorMessage="1" sqref="D6:D27" xr:uid="{00000000-0002-0000-0000-000000000000}">
      <formula1>"Yes,No"</formula1>
    </dataValidation>
  </dataValidation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213CD448-7E98-4753-8C93-14D2E267160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ModelRiskCharts!B3:B12</xm:f>
              <xm:sqref>L6</xm:sqref>
            </x14:sparkline>
          </x14:sparklines>
        </x14:sparklineGroup>
        <x14:sparklineGroup type="column" displayEmptyCellsAs="gap" xr2:uid="{4D1F780C-521C-4BA9-997B-E18A0263822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ModelRiskCharts!B13:B22</xm:f>
              <xm:sqref>L7</xm:sqref>
            </x14:sparkline>
          </x14:sparklines>
        </x14:sparklineGroup>
        <x14:sparklineGroup type="column" displayEmptyCellsAs="gap" xr2:uid="{9791917D-F7FD-48CB-934A-0ADB8407249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ModelRiskCharts!B23:B32</xm:f>
              <xm:sqref>L8</xm:sqref>
            </x14:sparkline>
          </x14:sparklines>
        </x14:sparklineGroup>
        <x14:sparklineGroup type="column" displayEmptyCellsAs="gap" xr2:uid="{0CD92D80-0E31-4977-B376-CF1A9CEDA0B4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ModelRiskCharts!B33:B42</xm:f>
              <xm:sqref>L9</xm:sqref>
            </x14:sparkline>
          </x14:sparklines>
        </x14:sparklineGroup>
        <x14:sparklineGroup type="column" displayEmptyCellsAs="gap" xr2:uid="{B3BB6AF8-9F21-41F5-9990-F1CFE95A590C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ModelRiskCharts!B43:B52</xm:f>
              <xm:sqref>L10</xm:sqref>
            </x14:sparkline>
          </x14:sparklines>
        </x14:sparklineGroup>
        <x14:sparklineGroup type="column" displayEmptyCellsAs="gap" xr2:uid="{A006F872-11E0-44C9-828D-F38335B3928F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ModelRiskCharts!B53:B62</xm:f>
              <xm:sqref>L11</xm:sqref>
            </x14:sparkline>
          </x14:sparklines>
        </x14:sparklineGroup>
        <x14:sparklineGroup type="column" displayEmptyCellsAs="gap" xr2:uid="{DB7A4278-C7C4-4468-8FE7-70B9285792D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ModelRiskCharts!B63:B72</xm:f>
              <xm:sqref>L12</xm:sqref>
            </x14:sparkline>
          </x14:sparklines>
        </x14:sparklineGroup>
        <x14:sparklineGroup type="column" displayEmptyCellsAs="gap" xr2:uid="{C1027B0B-9222-45BD-BE39-F4856B7C5C06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ModelRiskCharts!B73:B82</xm:f>
              <xm:sqref>L13</xm:sqref>
            </x14:sparkline>
          </x14:sparklines>
        </x14:sparklineGroup>
        <x14:sparklineGroup type="column" displayEmptyCellsAs="gap" xr2:uid="{70425E58-1CCC-4EC7-9600-6B4F91F792E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ModelRiskCharts!B83:B92</xm:f>
              <xm:sqref>L14</xm:sqref>
            </x14:sparkline>
          </x14:sparklines>
        </x14:sparklineGroup>
        <x14:sparklineGroup type="column" displayEmptyCellsAs="gap" xr2:uid="{8A50E374-BB58-4353-9F03-9F3B872D9583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ModelRiskCharts!B93:B102</xm:f>
              <xm:sqref>L15</xm:sqref>
            </x14:sparkline>
          </x14:sparklines>
        </x14:sparklineGroup>
        <x14:sparklineGroup type="column" displayEmptyCellsAs="gap" xr2:uid="{6AF0E7FA-62F5-41CB-BAD5-EDBC65A8CCD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ModelRiskCharts!B103:B112</xm:f>
              <xm:sqref>L16</xm:sqref>
            </x14:sparkline>
          </x14:sparklines>
        </x14:sparklineGroup>
        <x14:sparklineGroup type="column" displayEmptyCellsAs="gap" xr2:uid="{0EB71FD7-4D0C-4CE7-8EC2-44878EC43C8D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ModelRiskCharts!B113:B122</xm:f>
              <xm:sqref>L17</xm:sqref>
            </x14:sparkline>
          </x14:sparklines>
        </x14:sparklineGroup>
        <x14:sparklineGroup type="column" displayEmptyCellsAs="gap" xr2:uid="{A0407FA7-3392-46F9-9F82-C7C4413C8E01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ModelRiskCharts!B123:B132</xm:f>
              <xm:sqref>L18</xm:sqref>
            </x14:sparkline>
          </x14:sparklines>
        </x14:sparklineGroup>
        <x14:sparklineGroup type="column" displayEmptyCellsAs="gap" xr2:uid="{6E374C3E-1F70-4EAB-950B-B342866F5AD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ModelRiskCharts!B133:B142</xm:f>
              <xm:sqref>L19</xm:sqref>
            </x14:sparkline>
          </x14:sparklines>
        </x14:sparklineGroup>
        <x14:sparklineGroup type="column" displayEmptyCellsAs="gap" xr2:uid="{9A809177-73F7-4DD1-A164-0E048A8DDA8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ModelRiskCharts!B143:B152</xm:f>
              <xm:sqref>L20</xm:sqref>
            </x14:sparkline>
          </x14:sparklines>
        </x14:sparklineGroup>
        <x14:sparklineGroup type="column" displayEmptyCellsAs="gap" xr2:uid="{3F838F30-6B30-4DBC-BC27-D3899DCA97E2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ModelRiskCharts!B153:B162</xm:f>
              <xm:sqref>L21</xm:sqref>
            </x14:sparkline>
          </x14:sparklines>
        </x14:sparklineGroup>
        <x14:sparklineGroup type="column" displayEmptyCellsAs="gap" xr2:uid="{A84274DC-3B68-41DF-A035-AA3292F7A2D2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ModelRiskCharts!B163:B172</xm:f>
              <xm:sqref>L22</xm:sqref>
            </x14:sparkline>
          </x14:sparklines>
        </x14:sparklineGroup>
        <x14:sparklineGroup type="column" displayEmptyCellsAs="gap" xr2:uid="{183F152E-FDA2-42FD-81BC-95E286F19F4C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ModelRiskCharts!B173:B182</xm:f>
              <xm:sqref>L23</xm:sqref>
            </x14:sparkline>
          </x14:sparklines>
        </x14:sparklineGroup>
        <x14:sparklineGroup type="column" displayEmptyCellsAs="gap" xr2:uid="{346779F9-78F5-4283-A0F0-BBDE9BF77907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ModelRiskCharts!B183:B192</xm:f>
              <xm:sqref>L24</xm:sqref>
            </x14:sparkline>
          </x14:sparklines>
        </x14:sparklineGroup>
        <x14:sparklineGroup type="column" displayEmptyCellsAs="gap" xr2:uid="{81069E77-6368-42DF-90F6-06930444865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ModelRiskCharts!B193:B202</xm:f>
              <xm:sqref>L25</xm:sqref>
            </x14:sparkline>
          </x14:sparklines>
        </x14:sparklineGroup>
        <x14:sparklineGroup type="column" displayEmptyCellsAs="gap" xr2:uid="{07C6DC5A-AE9D-4DB1-B1A6-A096AAB4538A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ModelRiskCharts!B203:B212</xm:f>
              <xm:sqref>L26</xm:sqref>
            </x14:sparkline>
          </x14:sparklines>
        </x14:sparklineGroup>
        <x14:sparklineGroup type="column" displayEmptyCellsAs="gap" xr2:uid="{85A0C1A9-74AE-4953-BDA9-0A0D67E50205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ModelRiskCharts!B213:B222</xm:f>
              <xm:sqref>L27</xm:sqref>
            </x14:sparkline>
          </x14:sparklines>
        </x14:sparklineGroup>
        <x14:sparklineGroup type="column" displayEmptyCellsAs="gap" xr2:uid="{E3B94D40-B170-461C-9EAB-EE717016350E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ModelRiskCharts!B223:B232</xm:f>
              <xm:sqref>L29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62E7-B799-4389-8CBB-EFC2C2769108}">
  <dimension ref="B3:B232"/>
  <sheetViews>
    <sheetView workbookViewId="0"/>
  </sheetViews>
  <sheetFormatPr defaultRowHeight="14.45"/>
  <sheetData>
    <row r="3" spans="2:2">
      <c r="B3">
        <v>1819</v>
      </c>
    </row>
    <row r="4" spans="2:2">
      <c r="B4">
        <v>21</v>
      </c>
    </row>
    <row r="5" spans="2:2">
      <c r="B5">
        <v>46</v>
      </c>
    </row>
    <row r="6" spans="2:2">
      <c r="B6">
        <v>33</v>
      </c>
    </row>
    <row r="7" spans="2:2">
      <c r="B7">
        <v>29</v>
      </c>
    </row>
    <row r="8" spans="2:2">
      <c r="B8">
        <v>26</v>
      </c>
    </row>
    <row r="9" spans="2:2">
      <c r="B9">
        <v>12</v>
      </c>
    </row>
    <row r="10" spans="2:2">
      <c r="B10">
        <v>3</v>
      </c>
    </row>
    <row r="11" spans="2:2">
      <c r="B11">
        <v>6</v>
      </c>
    </row>
    <row r="12" spans="2:2">
      <c r="B12">
        <v>5</v>
      </c>
    </row>
    <row r="13" spans="2:2">
      <c r="B13">
        <v>1918</v>
      </c>
    </row>
    <row r="14" spans="2:2">
      <c r="B14">
        <v>15</v>
      </c>
    </row>
    <row r="15" spans="2:2">
      <c r="B15">
        <v>20</v>
      </c>
    </row>
    <row r="16" spans="2:2">
      <c r="B16">
        <v>15</v>
      </c>
    </row>
    <row r="17" spans="2:2">
      <c r="B17">
        <v>12</v>
      </c>
    </row>
    <row r="18" spans="2:2">
      <c r="B18">
        <v>8</v>
      </c>
    </row>
    <row r="19" spans="2:2">
      <c r="B19">
        <v>5</v>
      </c>
    </row>
    <row r="20" spans="2:2">
      <c r="B20">
        <v>2</v>
      </c>
    </row>
    <row r="21" spans="2:2">
      <c r="B21">
        <v>2</v>
      </c>
    </row>
    <row r="22" spans="2:2">
      <c r="B22">
        <v>3</v>
      </c>
    </row>
    <row r="23" spans="2:2">
      <c r="B23">
        <v>1958</v>
      </c>
    </row>
    <row r="24" spans="2:2">
      <c r="B24">
        <v>0</v>
      </c>
    </row>
    <row r="25" spans="2:2">
      <c r="B25">
        <v>1</v>
      </c>
    </row>
    <row r="26" spans="2:2">
      <c r="B26">
        <v>14</v>
      </c>
    </row>
    <row r="27" spans="2:2">
      <c r="B27">
        <v>9</v>
      </c>
    </row>
    <row r="28" spans="2:2">
      <c r="B28">
        <v>6</v>
      </c>
    </row>
    <row r="29" spans="2:2">
      <c r="B29">
        <v>4</v>
      </c>
    </row>
    <row r="30" spans="2:2">
      <c r="B30">
        <v>2</v>
      </c>
    </row>
    <row r="31" spans="2:2">
      <c r="B31">
        <v>5</v>
      </c>
    </row>
    <row r="32" spans="2:2">
      <c r="B32">
        <v>1</v>
      </c>
    </row>
    <row r="33" spans="2:2">
      <c r="B33">
        <v>328</v>
      </c>
    </row>
    <row r="34" spans="2:2">
      <c r="B34">
        <v>403</v>
      </c>
    </row>
    <row r="35" spans="2:2">
      <c r="B35">
        <v>403</v>
      </c>
    </row>
    <row r="36" spans="2:2">
      <c r="B36">
        <v>313</v>
      </c>
    </row>
    <row r="37" spans="2:2">
      <c r="B37">
        <v>237</v>
      </c>
    </row>
    <row r="38" spans="2:2">
      <c r="B38">
        <v>161</v>
      </c>
    </row>
    <row r="39" spans="2:2">
      <c r="B39">
        <v>87</v>
      </c>
    </row>
    <row r="40" spans="2:2">
      <c r="B40">
        <v>42</v>
      </c>
    </row>
    <row r="41" spans="2:2">
      <c r="B41">
        <v>18</v>
      </c>
    </row>
    <row r="42" spans="2:2">
      <c r="B42">
        <v>8</v>
      </c>
    </row>
    <row r="43" spans="2:2">
      <c r="B43">
        <v>857</v>
      </c>
    </row>
    <row r="44" spans="2:2">
      <c r="B44">
        <v>436</v>
      </c>
    </row>
    <row r="45" spans="2:2">
      <c r="B45">
        <v>321</v>
      </c>
    </row>
    <row r="46" spans="2:2">
      <c r="B46">
        <v>170</v>
      </c>
    </row>
    <row r="47" spans="2:2">
      <c r="B47">
        <v>118</v>
      </c>
    </row>
    <row r="48" spans="2:2">
      <c r="B48">
        <v>52</v>
      </c>
    </row>
    <row r="49" spans="2:2">
      <c r="B49">
        <v>23</v>
      </c>
    </row>
    <row r="50" spans="2:2">
      <c r="B50">
        <v>15</v>
      </c>
    </row>
    <row r="51" spans="2:2">
      <c r="B51">
        <v>5</v>
      </c>
    </row>
    <row r="52" spans="2:2">
      <c r="B52">
        <v>3</v>
      </c>
    </row>
    <row r="53" spans="2:2">
      <c r="B53">
        <v>1950</v>
      </c>
    </row>
    <row r="54" spans="2:2">
      <c r="B54">
        <v>1</v>
      </c>
    </row>
    <row r="55" spans="2:2">
      <c r="B55">
        <v>9</v>
      </c>
    </row>
    <row r="56" spans="2:2">
      <c r="B56">
        <v>14</v>
      </c>
    </row>
    <row r="57" spans="2:2">
      <c r="B57">
        <v>9</v>
      </c>
    </row>
    <row r="58" spans="2:2">
      <c r="B58">
        <v>7</v>
      </c>
    </row>
    <row r="59" spans="2:2">
      <c r="B59">
        <v>6</v>
      </c>
    </row>
    <row r="60" spans="2:2">
      <c r="B60">
        <v>3</v>
      </c>
    </row>
    <row r="61" spans="2:2">
      <c r="B61">
        <v>0</v>
      </c>
    </row>
    <row r="62" spans="2:2">
      <c r="B62">
        <v>1</v>
      </c>
    </row>
    <row r="63" spans="2:2">
      <c r="B63">
        <v>1975</v>
      </c>
    </row>
    <row r="64" spans="2:2">
      <c r="B64">
        <v>0</v>
      </c>
    </row>
    <row r="65" spans="2:2">
      <c r="B65">
        <v>0</v>
      </c>
    </row>
    <row r="66" spans="2:2">
      <c r="B66">
        <v>1</v>
      </c>
    </row>
    <row r="67" spans="2:2">
      <c r="B67">
        <v>4</v>
      </c>
    </row>
    <row r="68" spans="2:2">
      <c r="B68">
        <v>8</v>
      </c>
    </row>
    <row r="69" spans="2:2">
      <c r="B69">
        <v>8</v>
      </c>
    </row>
    <row r="70" spans="2:2">
      <c r="B70">
        <v>1</v>
      </c>
    </row>
    <row r="71" spans="2:2">
      <c r="B71">
        <v>2</v>
      </c>
    </row>
    <row r="72" spans="2:2">
      <c r="B72">
        <v>1</v>
      </c>
    </row>
    <row r="73" spans="2:2">
      <c r="B73">
        <v>1836</v>
      </c>
    </row>
    <row r="74" spans="2:2">
      <c r="B74">
        <v>8</v>
      </c>
    </row>
    <row r="75" spans="2:2">
      <c r="B75">
        <v>22</v>
      </c>
    </row>
    <row r="76" spans="2:2">
      <c r="B76">
        <v>31</v>
      </c>
    </row>
    <row r="77" spans="2:2">
      <c r="B77">
        <v>29</v>
      </c>
    </row>
    <row r="78" spans="2:2">
      <c r="B78">
        <v>24</v>
      </c>
    </row>
    <row r="79" spans="2:2">
      <c r="B79">
        <v>17</v>
      </c>
    </row>
    <row r="80" spans="2:2">
      <c r="B80">
        <v>19</v>
      </c>
    </row>
    <row r="81" spans="2:2">
      <c r="B81">
        <v>9</v>
      </c>
    </row>
    <row r="82" spans="2:2">
      <c r="B82">
        <v>5</v>
      </c>
    </row>
    <row r="83" spans="2:2">
      <c r="B83">
        <v>1750</v>
      </c>
    </row>
    <row r="84" spans="2:2">
      <c r="B84">
        <v>91</v>
      </c>
    </row>
    <row r="85" spans="2:2">
      <c r="B85">
        <v>78</v>
      </c>
    </row>
    <row r="86" spans="2:2">
      <c r="B86">
        <v>44</v>
      </c>
    </row>
    <row r="87" spans="2:2">
      <c r="B87">
        <v>23</v>
      </c>
    </row>
    <row r="88" spans="2:2">
      <c r="B88">
        <v>8</v>
      </c>
    </row>
    <row r="89" spans="2:2">
      <c r="B89">
        <v>4</v>
      </c>
    </row>
    <row r="90" spans="2:2">
      <c r="B90">
        <v>1</v>
      </c>
    </row>
    <row r="91" spans="2:2">
      <c r="B91">
        <v>0</v>
      </c>
    </row>
    <row r="92" spans="2:2">
      <c r="B92">
        <v>1</v>
      </c>
    </row>
    <row r="93" spans="2:2">
      <c r="B93">
        <v>814</v>
      </c>
    </row>
    <row r="94" spans="2:2">
      <c r="B94">
        <v>549</v>
      </c>
    </row>
    <row r="95" spans="2:2">
      <c r="B95">
        <v>315</v>
      </c>
    </row>
    <row r="96" spans="2:2">
      <c r="B96">
        <v>192</v>
      </c>
    </row>
    <row r="97" spans="2:2">
      <c r="B97">
        <v>89</v>
      </c>
    </row>
    <row r="98" spans="2:2">
      <c r="B98">
        <v>23</v>
      </c>
    </row>
    <row r="99" spans="2:2">
      <c r="B99">
        <v>12</v>
      </c>
    </row>
    <row r="100" spans="2:2">
      <c r="B100">
        <v>5</v>
      </c>
    </row>
    <row r="101" spans="2:2">
      <c r="B101">
        <v>0</v>
      </c>
    </row>
    <row r="102" spans="2:2">
      <c r="B102">
        <v>1</v>
      </c>
    </row>
    <row r="103" spans="2:2">
      <c r="B103">
        <v>475</v>
      </c>
    </row>
    <row r="104" spans="2:2">
      <c r="B104">
        <v>495</v>
      </c>
    </row>
    <row r="105" spans="2:2">
      <c r="B105">
        <v>448</v>
      </c>
    </row>
    <row r="106" spans="2:2">
      <c r="B106">
        <v>284</v>
      </c>
    </row>
    <row r="107" spans="2:2">
      <c r="B107">
        <v>159</v>
      </c>
    </row>
    <row r="108" spans="2:2">
      <c r="B108">
        <v>79</v>
      </c>
    </row>
    <row r="109" spans="2:2">
      <c r="B109">
        <v>35</v>
      </c>
    </row>
    <row r="110" spans="2:2">
      <c r="B110">
        <v>17</v>
      </c>
    </row>
    <row r="111" spans="2:2">
      <c r="B111">
        <v>5</v>
      </c>
    </row>
    <row r="112" spans="2:2">
      <c r="B112">
        <v>3</v>
      </c>
    </row>
    <row r="113" spans="2:2">
      <c r="B113">
        <v>806</v>
      </c>
    </row>
    <row r="114" spans="2:2">
      <c r="B114">
        <v>419</v>
      </c>
    </row>
    <row r="115" spans="2:2">
      <c r="B115">
        <v>319</v>
      </c>
    </row>
    <row r="116" spans="2:2">
      <c r="B116">
        <v>208</v>
      </c>
    </row>
    <row r="117" spans="2:2">
      <c r="B117">
        <v>126</v>
      </c>
    </row>
    <row r="118" spans="2:2">
      <c r="B118">
        <v>67</v>
      </c>
    </row>
    <row r="119" spans="2:2">
      <c r="B119">
        <v>17</v>
      </c>
    </row>
    <row r="120" spans="2:2">
      <c r="B120">
        <v>23</v>
      </c>
    </row>
    <row r="121" spans="2:2">
      <c r="B121">
        <v>11</v>
      </c>
    </row>
    <row r="122" spans="2:2">
      <c r="B122">
        <v>4</v>
      </c>
    </row>
    <row r="123" spans="2:2">
      <c r="B123">
        <v>1896</v>
      </c>
    </row>
    <row r="124" spans="2:2">
      <c r="B124">
        <v>3</v>
      </c>
    </row>
    <row r="125" spans="2:2">
      <c r="B125">
        <v>13</v>
      </c>
    </row>
    <row r="126" spans="2:2">
      <c r="B126">
        <v>22</v>
      </c>
    </row>
    <row r="127" spans="2:2">
      <c r="B127">
        <v>33</v>
      </c>
    </row>
    <row r="128" spans="2:2">
      <c r="B128">
        <v>23</v>
      </c>
    </row>
    <row r="129" spans="2:2">
      <c r="B129">
        <v>7</v>
      </c>
    </row>
    <row r="130" spans="2:2">
      <c r="B130">
        <v>1</v>
      </c>
    </row>
    <row r="131" spans="2:2">
      <c r="B131">
        <v>0</v>
      </c>
    </row>
    <row r="132" spans="2:2">
      <c r="B132">
        <v>2</v>
      </c>
    </row>
    <row r="133" spans="2:2">
      <c r="B133">
        <v>1883</v>
      </c>
    </row>
    <row r="134" spans="2:2">
      <c r="B134">
        <v>30</v>
      </c>
    </row>
    <row r="135" spans="2:2">
      <c r="B135">
        <v>24</v>
      </c>
    </row>
    <row r="136" spans="2:2">
      <c r="B136">
        <v>19</v>
      </c>
    </row>
    <row r="137" spans="2:2">
      <c r="B137">
        <v>19</v>
      </c>
    </row>
    <row r="138" spans="2:2">
      <c r="B138">
        <v>7</v>
      </c>
    </row>
    <row r="139" spans="2:2">
      <c r="B139">
        <v>14</v>
      </c>
    </row>
    <row r="140" spans="2:2">
      <c r="B140">
        <v>3</v>
      </c>
    </row>
    <row r="141" spans="2:2">
      <c r="B141">
        <v>0</v>
      </c>
    </row>
    <row r="142" spans="2:2">
      <c r="B142">
        <v>1</v>
      </c>
    </row>
    <row r="143" spans="2:2">
      <c r="B143">
        <v>1489</v>
      </c>
    </row>
    <row r="144" spans="2:2">
      <c r="B144">
        <v>20</v>
      </c>
    </row>
    <row r="145" spans="2:2">
      <c r="B145">
        <v>69</v>
      </c>
    </row>
    <row r="146" spans="2:2">
      <c r="B146">
        <v>74</v>
      </c>
    </row>
    <row r="147" spans="2:2">
      <c r="B147">
        <v>93</v>
      </c>
    </row>
    <row r="148" spans="2:2">
      <c r="B148">
        <v>81</v>
      </c>
    </row>
    <row r="149" spans="2:2">
      <c r="B149">
        <v>73</v>
      </c>
    </row>
    <row r="150" spans="2:2">
      <c r="B150">
        <v>57</v>
      </c>
    </row>
    <row r="151" spans="2:2">
      <c r="B151">
        <v>35</v>
      </c>
    </row>
    <row r="152" spans="2:2">
      <c r="B152">
        <v>9</v>
      </c>
    </row>
    <row r="153" spans="2:2">
      <c r="B153">
        <v>1762</v>
      </c>
    </row>
    <row r="154" spans="2:2">
      <c r="B154">
        <v>0</v>
      </c>
    </row>
    <row r="155" spans="2:2">
      <c r="B155">
        <v>0</v>
      </c>
    </row>
    <row r="156" spans="2:2">
      <c r="B156">
        <v>0</v>
      </c>
    </row>
    <row r="157" spans="2:2">
      <c r="B157">
        <v>224</v>
      </c>
    </row>
    <row r="158" spans="2:2">
      <c r="B158">
        <v>0</v>
      </c>
    </row>
    <row r="159" spans="2:2">
      <c r="B159">
        <v>0</v>
      </c>
    </row>
    <row r="160" spans="2:2">
      <c r="B160">
        <v>0</v>
      </c>
    </row>
    <row r="161" spans="2:2">
      <c r="B161">
        <v>0</v>
      </c>
    </row>
    <row r="162" spans="2:2">
      <c r="B162">
        <v>14</v>
      </c>
    </row>
    <row r="163" spans="2:2">
      <c r="B163">
        <v>1802</v>
      </c>
    </row>
    <row r="164" spans="2:2">
      <c r="B164">
        <v>0</v>
      </c>
    </row>
    <row r="165" spans="2:2">
      <c r="B165">
        <v>31</v>
      </c>
    </row>
    <row r="166" spans="2:2">
      <c r="B166">
        <v>57</v>
      </c>
    </row>
    <row r="167" spans="2:2">
      <c r="B167">
        <v>46</v>
      </c>
    </row>
    <row r="168" spans="2:2">
      <c r="B168">
        <v>35</v>
      </c>
    </row>
    <row r="169" spans="2:2">
      <c r="B169">
        <v>15</v>
      </c>
    </row>
    <row r="170" spans="2:2">
      <c r="B170">
        <v>7</v>
      </c>
    </row>
    <row r="171" spans="2:2">
      <c r="B171">
        <v>5</v>
      </c>
    </row>
    <row r="172" spans="2:2">
      <c r="B172">
        <v>2</v>
      </c>
    </row>
    <row r="173" spans="2:2">
      <c r="B173">
        <v>1729</v>
      </c>
    </row>
    <row r="174" spans="2:2">
      <c r="B174">
        <v>18</v>
      </c>
    </row>
    <row r="175" spans="2:2">
      <c r="B175">
        <v>136</v>
      </c>
    </row>
    <row r="176" spans="2:2">
      <c r="B176">
        <v>90</v>
      </c>
    </row>
    <row r="177" spans="2:2">
      <c r="B177">
        <v>8</v>
      </c>
    </row>
    <row r="178" spans="2:2">
      <c r="B178">
        <v>10</v>
      </c>
    </row>
    <row r="179" spans="2:2">
      <c r="B179">
        <v>6</v>
      </c>
    </row>
    <row r="180" spans="2:2">
      <c r="B180">
        <v>1</v>
      </c>
    </row>
    <row r="181" spans="2:2">
      <c r="B181">
        <v>1</v>
      </c>
    </row>
    <row r="182" spans="2:2">
      <c r="B182">
        <v>1</v>
      </c>
    </row>
    <row r="183" spans="2:2">
      <c r="B183">
        <v>1633</v>
      </c>
    </row>
    <row r="184" spans="2:2">
      <c r="B184">
        <v>30</v>
      </c>
    </row>
    <row r="185" spans="2:2">
      <c r="B185">
        <v>88</v>
      </c>
    </row>
    <row r="186" spans="2:2">
      <c r="B186">
        <v>154</v>
      </c>
    </row>
    <row r="187" spans="2:2">
      <c r="B187">
        <v>68</v>
      </c>
    </row>
    <row r="188" spans="2:2">
      <c r="B188">
        <v>9</v>
      </c>
    </row>
    <row r="189" spans="2:2">
      <c r="B189">
        <v>12</v>
      </c>
    </row>
    <row r="190" spans="2:2">
      <c r="B190">
        <v>4</v>
      </c>
    </row>
    <row r="191" spans="2:2">
      <c r="B191">
        <v>1</v>
      </c>
    </row>
    <row r="192" spans="2:2">
      <c r="B192">
        <v>1</v>
      </c>
    </row>
    <row r="193" spans="2:2">
      <c r="B193">
        <v>1204</v>
      </c>
    </row>
    <row r="194" spans="2:2">
      <c r="B194">
        <v>0</v>
      </c>
    </row>
    <row r="195" spans="2:2">
      <c r="B195">
        <v>6</v>
      </c>
    </row>
    <row r="196" spans="2:2">
      <c r="B196">
        <v>97</v>
      </c>
    </row>
    <row r="197" spans="2:2">
      <c r="B197">
        <v>189</v>
      </c>
    </row>
    <row r="198" spans="2:2">
      <c r="B198">
        <v>199</v>
      </c>
    </row>
    <row r="199" spans="2:2">
      <c r="B199">
        <v>139</v>
      </c>
    </row>
    <row r="200" spans="2:2">
      <c r="B200">
        <v>94</v>
      </c>
    </row>
    <row r="201" spans="2:2">
      <c r="B201">
        <v>51</v>
      </c>
    </row>
    <row r="202" spans="2:2">
      <c r="B202">
        <v>21</v>
      </c>
    </row>
    <row r="203" spans="2:2">
      <c r="B203">
        <v>1031</v>
      </c>
    </row>
    <row r="204" spans="2:2">
      <c r="B204">
        <v>425</v>
      </c>
    </row>
    <row r="205" spans="2:2">
      <c r="B205">
        <v>287</v>
      </c>
    </row>
    <row r="206" spans="2:2">
      <c r="B206">
        <v>124</v>
      </c>
    </row>
    <row r="207" spans="2:2">
      <c r="B207">
        <v>83</v>
      </c>
    </row>
    <row r="208" spans="2:2">
      <c r="B208">
        <v>23</v>
      </c>
    </row>
    <row r="209" spans="2:2">
      <c r="B209">
        <v>15</v>
      </c>
    </row>
    <row r="210" spans="2:2">
      <c r="B210">
        <v>5</v>
      </c>
    </row>
    <row r="211" spans="2:2">
      <c r="B211">
        <v>4</v>
      </c>
    </row>
    <row r="212" spans="2:2">
      <c r="B212">
        <v>3</v>
      </c>
    </row>
    <row r="213" spans="2:2">
      <c r="B213">
        <v>733</v>
      </c>
    </row>
    <row r="214" spans="2:2">
      <c r="B214">
        <v>405</v>
      </c>
    </row>
    <row r="215" spans="2:2">
      <c r="B215">
        <v>338</v>
      </c>
    </row>
    <row r="216" spans="2:2">
      <c r="B216">
        <v>228</v>
      </c>
    </row>
    <row r="217" spans="2:2">
      <c r="B217">
        <v>141</v>
      </c>
    </row>
    <row r="218" spans="2:2">
      <c r="B218">
        <v>81</v>
      </c>
    </row>
    <row r="219" spans="2:2">
      <c r="B219">
        <v>38</v>
      </c>
    </row>
    <row r="220" spans="2:2">
      <c r="B220">
        <v>21</v>
      </c>
    </row>
    <row r="221" spans="2:2">
      <c r="B221">
        <v>12</v>
      </c>
    </row>
    <row r="222" spans="2:2">
      <c r="B222">
        <v>3</v>
      </c>
    </row>
    <row r="223" spans="2:2">
      <c r="B223">
        <v>12</v>
      </c>
    </row>
    <row r="224" spans="2:2">
      <c r="B224">
        <v>107</v>
      </c>
    </row>
    <row r="225" spans="2:2">
      <c r="B225">
        <v>355</v>
      </c>
    </row>
    <row r="226" spans="2:2">
      <c r="B226">
        <v>497</v>
      </c>
    </row>
    <row r="227" spans="2:2">
      <c r="B227">
        <v>470</v>
      </c>
    </row>
    <row r="228" spans="2:2">
      <c r="B228">
        <v>307</v>
      </c>
    </row>
    <row r="229" spans="2:2">
      <c r="B229">
        <v>171</v>
      </c>
    </row>
    <row r="230" spans="2:2">
      <c r="B230">
        <v>50</v>
      </c>
    </row>
    <row r="231" spans="2:2">
      <c r="B231">
        <v>29</v>
      </c>
    </row>
    <row r="232" spans="2:2">
      <c r="B23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</dc:creator>
  <cp:keywords/>
  <dc:description/>
  <cp:lastModifiedBy/>
  <cp:revision/>
  <dcterms:created xsi:type="dcterms:W3CDTF">2015-10-08T08:41:38Z</dcterms:created>
  <dcterms:modified xsi:type="dcterms:W3CDTF">2024-05-23T08:35:49Z</dcterms:modified>
  <cp:category/>
  <cp:contentStatus/>
</cp:coreProperties>
</file>