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9799535E-1927-4979-8F1C-0BDF166C7437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Model!$C$19</definedName>
    <definedName name="M0_o0_cell" hidden="1">Model!$C$18</definedName>
    <definedName name="M0_v0_cell" hidden="1">Model!$B$11</definedName>
    <definedName name="M0_v1_cell" hidden="1">Model!$B$12</definedName>
    <definedName name="M0_v2_cell" hidden="1">Model!$B$13</definedName>
    <definedName name="M0_v3_cell" hidden="1">Model!$B$14</definedName>
    <definedName name="M0_v4_cell" hidden="1">Model!$B$15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<sst xmlns="http://schemas.openxmlformats.org/spreadsheetml/2006/main" count="47" uniqueCount="47">
  <si>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Radiotherapy — Beam-Weight Plan (Gy)</t>
  </si>
  <si>
    <t>What beam weights maximise a robust (P10) tumour dose while keeping the organ within tolerance 95% of the time?</t>
  </si>
  <si>
    <t>Generated by ModelRisk Studio — native optimizer example library.</t>
  </si>
  <si>
    <t>What this workbook models</t>
  </si>
  <si>
    <t>Five treatment beams deposit dose in the tumour and, unavoidably, in a nearby organ. Daily setup error is</t>
  </si>
  <si>
    <t>uncertain (normal). You choose an integer weight 0..5 per beam.</t>
  </si>
  <si>
    <t>Decision, objective and constraint</t>
  </si>
  <si>
    <t>Decision</t>
  </si>
  <si>
    <t>5 integer beam weights, each 0..5</t>
  </si>
  <si>
    <t>Objective</t>
  </si>
  <si>
    <t>Maximise the 10th-percentile tumour dose (a robust dose)</t>
  </si>
  <si>
    <t>Hard constraint</t>
  </si>
  <si>
    <t>probability the organ dose exceeds 26 Gy ≤ 5%</t>
  </si>
  <si>
    <t>Engine — Vertex Detector</t>
  </si>
  <si>
    <t>A percentile objective plus a chance constraint over integer weights → Auto → Vertex Detector.</t>
  </si>
  <si>
    <t>Glossary</t>
  </si>
  <si>
    <t>P10 dose</t>
  </si>
  <si>
    <t>the tumour dose achieved on the worst 10% of days — a robustness measure</t>
  </si>
  <si>
    <t>Radiotherapy — Beam-Weight Plan (tumour dose vs organ sparing)</t>
  </si>
  <si>
    <t>Pick integer weights for each beam to maximise the 10th-percentile tumour dose while sparing the organ at risk with 95% assurance.</t>
  </si>
  <si>
    <t>▒ Input (edit)</t>
  </si>
  <si>
    <t>▒ Output (sim)</t>
  </si>
  <si>
    <t>▒ Decision (adjustable)</t>
  </si>
  <si>
    <t>▒ Objective / key</t>
  </si>
  <si>
    <t>Parameters</t>
  </si>
  <si>
    <t>Organ tolerance (Gy)</t>
  </si>
  <si>
    <t>Setup error σ</t>
  </si>
  <si>
    <t>Units (decision highlighted)</t>
  </si>
  <si>
    <t>Beam</t>
  </si>
  <si>
    <t>Weight (dec 0-5)</t>
  </si>
  <si>
    <t>Tumour k</t>
  </si>
  <si>
    <t>Organ k</t>
  </si>
  <si>
    <t>Tumour dose</t>
  </si>
  <si>
    <t>Organ dose</t>
  </si>
  <si>
    <t>Beam 1</t>
  </si>
  <si>
    <t>Beam 2</t>
  </si>
  <si>
    <t>Beam 3</t>
  </si>
  <si>
    <t>Beam 4</t>
  </si>
  <si>
    <t>Beam 5</t>
  </si>
  <si>
    <t>Results</t>
  </si>
  <si>
    <t>Tumour dose (Gy) — objective</t>
  </si>
  <si>
    <t>Organ dose (Gy) — constraint</t>
  </si>
  <si>
    <t>{"format_version":"1.0","model":"Radiotherapy — Beam-Weight Plan (tumour dose vs organ sparing)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3,"userSamples":1500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400,"maxTimeSeconds":300.0,"parameterTolerance":1.0,"toleranceUnit":1,"stagnationTrials":133,"stagnationDeviation":1e-06,"stagnationUnit":0,"stopOnError":false,"stopFormulaEnabled":false,"stopFormulaRef":""},"adj":{"variables":[{"cell":{"sheet":"Model","row":10,"col":1},"type":1,"min":0.0,"max":5.0,"groupIndex":-1,"label":"","discreteSet":[]},{"cell":{"sheet":"Model","row":11,"col":1},"type":1,"min":0.0,"max":5.0,"groupIndex":-1,"label":"","discreteSet":[]},{"cell":{"sheet":"Model","row":12,"col":1},"type":1,"min":0.0,"max":5.0,"groupIndex":-1,"label":"","discreteSet":[]},{"cell":{"sheet":"Model","row":13,"col":1},"type":1,"min":0.0,"max":5.0,"groupIndex":-1,"label":"","discreteSet":[]},{"cell":{"sheet":"Model","row":14,"col":1},"type":1,"min":0.0,"max":5.0,"groupIndex":-1,"label":"","discreteSet":[]}],"groups":[]},"objectives":[{"name":"Objective","cell":{"sheet":"Model","row":17,"col":2},"stat":{"kind":7,"param1":0.1,"param2":0.0},"mode":0,"targetValue":0.0}],"constraints":[{"name":"P(organ dose &gt; 26) &lt;= 0.05","cell":{"sheet":"Model","row":18,"col":2},"stat":{"kind":23,"param1":26.0,"param2":0.0},"op":0,"rhsA":0.05,"rhsB":0.0,"formulaCellRef":"","type":0,"softWeight":1.0,"penaltyKind":0,"evalTime":0,"sixSigma":0,"precision":0.0}]}</t>
  </si>
  <si>
    <t>DSN Files Count:</t>
  </si>
  <si>
    <t>MROPTREPO/2.0</t>
  </si>
  <si>
    <t>{"format_version":"1.0","model":"Radiotherapy — Beam-Weight Plan (tumour dose vs organ sparing)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3,"userSamples":1500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400,"maxTimeSeconds":300.0,"parameterTolerance":1.0,"toleranceUnit":1,"stagnationTrials":133,"stagnationDeviation":0.000001,"stagnationUnit":0,"stopOnError":false,"stopFormulaEnabled":false,"stopFormulaRef":""},"adj":{"variables":[{"cell":{"sheet":"Model","row":10,"col":1},"type":1,"min":0.0,"max":5.0,"groupIndex":-1,"label":"","discreteSet":[]},{"cell":{"sheet":"Model","row":11,"col":1},"type":1,"min":0.0,"max":5.0,"groupIndex":-1,"label":"","discreteSet":[]},{"cell":{"sheet":"Model","row":12,"col":1},"type":1,"min":0.0,"max":5.0,"groupIndex":-1,"label":"","discreteSet":[]},{"cell":{"sheet":"Model","row":13,"col":1},"type":1,"min":0.0,"max":5.0,"groupIndex":-1,"label":"","discreteSet":[]},{"cell":{"sheet":"Model","row":14,"col":1},"type":1,"min":0.0,"max":5.0,"groupIndex":-1,"label":"","discreteSet":[]}],"groups":[]},"objectives":[{"name":"Objective","cell":{"sheet":"Model","row":17,"col":2},"stat":{"kind":7,"param1":0.1,"param2":0.0},"mode":0,"targetValue":0.0}],"constraints":[{"name":"P(organ dose &gt; 26) &lt;= 0.05","cell":{"sheet":"Model","row":18,"col":2},"stat":{"kind":23,"param1":26.0,"param2":0.0},"op":0,"rhsA":0.05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</si>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</sst>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2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2" fontId="5" fillId="4" borderId="1" xfId="0" applyNumberFormat="1" applyFont="1" applyFill="1" applyBorder="1"/>
    <xf numFmtId="0" fontId="7" fillId="0" borderId="0" xfId="0" applyFont="1"/>
    <xf numFmtId="2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7" spans="1:2" ht="15.75" customHeight="1" x14ac:dyDescent="0.6">
      <c r="A17" s="5" t="s">
        <v>15</v>
      </c>
      <c r="B17" s="6"/>
    </row>
    <row r="18" spans="1:2" x14ac:dyDescent="0.55000000000000004">
      <c r="A18" s="9" t="s">
        <v>16</v>
      </c>
      <c r="B18" s="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19"/>
  <sheetViews>
    <sheetView showGridLines="0" workbookViewId="0"/>
  </sheetViews>
  <sheetFormatPr defaultRowHeight="14.4" x14ac:dyDescent="0.55000000000000004"/>
  <cols>
    <col min="1" max="1" width="28" customWidth="1"/>
    <col min="2" max="9" width="14" customWidth="1"/>
  </cols>
  <sheetData>
    <row r="1" spans="1:8" ht="18.3" x14ac:dyDescent="0.7">
      <c r="A1" s="11" t="s">
        <v>18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19</v>
      </c>
    </row>
    <row r="3" spans="1:8" x14ac:dyDescent="0.55000000000000004">
      <c r="A3" s="13" t="s">
        <v>20</v>
      </c>
      <c r="C3" s="14" t="s">
        <v>21</v>
      </c>
      <c r="E3" s="15" t="s">
        <v>22</v>
      </c>
      <c r="G3" s="16" t="s">
        <v>23</v>
      </c>
    </row>
    <row r="5" spans="1:8" x14ac:dyDescent="0.55000000000000004">
      <c r="A5" s="17" t="s">
        <v>24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25</v>
      </c>
      <c r="C6" s="19">
        <v>26</v>
      </c>
    </row>
    <row r="7" spans="1:8" x14ac:dyDescent="0.55000000000000004">
      <c r="A7" s="18" t="s">
        <v>26</v>
      </c>
      <c r="C7" s="19">
        <v>0.6</v>
      </c>
    </row>
    <row r="9" spans="1:8" x14ac:dyDescent="0.55000000000000004">
      <c r="A9" s="17" t="s">
        <v>27</v>
      </c>
      <c r="B9" s="6"/>
      <c r="C9" s="6"/>
      <c r="D9" s="6"/>
      <c r="E9" s="6"/>
      <c r="F9" s="6"/>
      <c r="G9" s="6"/>
      <c r="H9" s="6"/>
    </row>
    <row r="10" spans="1:8" x14ac:dyDescent="0.55000000000000004">
      <c r="A10" s="20" t="s">
        <v>28</v>
      </c>
      <c r="B10" s="20" t="s">
        <v>29</v>
      </c>
      <c r="C10" s="20" t="s">
        <v>30</v>
      </c>
      <c r="D10" s="20" t="s">
        <v>31</v>
      </c>
      <c r="E10" s="20" t="s">
        <v>32</v>
      </c>
      <c r="F10" s="20" t="s">
        <v>33</v>
      </c>
    </row>
    <row r="11" spans="1:8" x14ac:dyDescent="0.55000000000000004">
      <c r="A11" s="18" t="s">
        <v>34</v>
      </c>
      <c r="B11" s="21">
        <v>2</v>
      </c>
      <c r="C11" s="19">
        <v>3.1</v>
      </c>
      <c r="D11" s="19">
        <v>1.2</v>
      </c>
      <c r="E11" s="22">
        <f ca="1">B11*C11*_xll.VoseNormal(1,$C$7*0.15)</f>
        <v>6.2439141066854429</v>
      </c>
      <c r="F11" s="22">
        <f ca="1">B11*D11*_xll.VoseNormal(1,$C$7*0.15)</f>
        <v>2.7842533491259429</v>
      </c>
    </row>
    <row r="12" spans="1:8" x14ac:dyDescent="0.55000000000000004">
      <c r="A12" s="18" t="s">
        <v>35</v>
      </c>
      <c r="B12" s="21">
        <v>2</v>
      </c>
      <c r="C12" s="19">
        <v>2.7</v>
      </c>
      <c r="D12" s="19">
        <v>1.6</v>
      </c>
      <c r="E12" s="22">
        <f ca="1">B12*C12*_xll.VoseNormal(1,$C$7*0.15)</f>
        <v>4.9614657901570078</v>
      </c>
      <c r="F12" s="22">
        <f ca="1">B12*D12*_xll.VoseNormal(1,$C$7*0.15)</f>
        <v>3.4220737430963077</v>
      </c>
    </row>
    <row r="13" spans="1:8" x14ac:dyDescent="0.55000000000000004">
      <c r="A13" s="18" t="s">
        <v>36</v>
      </c>
      <c r="B13" s="21">
        <v>2</v>
      </c>
      <c r="C13" s="19">
        <v>3.4</v>
      </c>
      <c r="D13" s="19">
        <v>0.9</v>
      </c>
      <c r="E13" s="22">
        <f ca="1">B13*C13*_xll.VoseNormal(1,$C$7*0.15)</f>
        <v>6.9178562428909727</v>
      </c>
      <c r="F13" s="22">
        <f ca="1">B13*D13*_xll.VoseNormal(1,$C$7*0.15)</f>
        <v>1.7450402365321804</v>
      </c>
    </row>
    <row r="14" spans="1:8" x14ac:dyDescent="0.55000000000000004">
      <c r="A14" s="18" t="s">
        <v>37</v>
      </c>
      <c r="B14" s="21">
        <v>2</v>
      </c>
      <c r="C14" s="19">
        <v>2.9</v>
      </c>
      <c r="D14" s="19">
        <v>1.4</v>
      </c>
      <c r="E14" s="22">
        <f ca="1">B14*C14*_xll.VoseNormal(1,$C$7*0.15)</f>
        <v>5.5666135586490402</v>
      </c>
      <c r="F14" s="22">
        <f ca="1">B14*D14*_xll.VoseNormal(1,$C$7*0.15)</f>
        <v>2.907090029480186</v>
      </c>
    </row>
    <row r="15" spans="1:8" x14ac:dyDescent="0.55000000000000004">
      <c r="A15" s="18" t="s">
        <v>38</v>
      </c>
      <c r="B15" s="21">
        <v>2</v>
      </c>
      <c r="C15" s="19">
        <v>3.2</v>
      </c>
      <c r="D15" s="19">
        <v>1.1000000000000001</v>
      </c>
      <c r="E15" s="22">
        <f ca="1">B15*C15*_xll.VoseNormal(1,$C$7*0.15)</f>
        <v>6.3932912374128872</v>
      </c>
      <c r="F15" s="22">
        <f ca="1">B15*D15*_xll.VoseNormal(1,$C$7*0.15)</f>
        <v>2.3225791924705956</v>
      </c>
    </row>
    <row r="17" spans="1:8" x14ac:dyDescent="0.55000000000000004">
      <c r="A17" s="17" t="s">
        <v>39</v>
      </c>
      <c r="B17" s="6"/>
      <c r="C17" s="6"/>
      <c r="D17" s="6"/>
      <c r="E17" s="6"/>
      <c r="F17" s="6"/>
      <c r="G17" s="6"/>
      <c r="H17" s="6"/>
    </row>
    <row r="18" spans="1:8" x14ac:dyDescent="0.55000000000000004">
      <c r="A18" s="23" t="s">
        <v>40</v>
      </c>
      <c r="C18" s="24">
        <f ca="1">SUM(E11:E15)</f>
        <v>30.083140935795356</v>
      </c>
    </row>
    <row r="19" spans="1:8" x14ac:dyDescent="0.55000000000000004">
      <c r="A19" s="23" t="s">
        <v>41</v>
      </c>
      <c r="C19" s="22">
        <f ca="1">SUM(F11:F15)</f>
        <v>13.181036550705212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43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FB95-8A9C-415C-885F-BE1B39D6016E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C6E0D-F237-49E2-A99E-8A87DD130AF8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5" t="s">
        <v>44</v>
      </c>
      <c r="B1">
        <v>0</v>
      </c>
      <c r="C1">
        <v>1</v>
      </c>
      <c r="D1">
        <v>1</v>
      </c>
      <c r="E1" s="25" t="s">
        <v>45</v>
      </c>
    </row>
    <row r="2" spans="1:5" x14ac:dyDescent="0.55000000000000004">
      <c r="A2">
        <v>1</v>
      </c>
      <c r="B2" s="25" t="s">
        <v>46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2026-07-09T11:44:26Z</dcterms:created>
  <dcterms:modified xsi:type="dcterms:W3CDTF">2026-08-14T06:50:22Z</dcterms:modified>
</cp:coreProperties>
</file>