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900217CC-DA53-4F31-9AC0-848D7FAC08E6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Model!$C$20</definedName>
    <definedName name="M0_o0_cell" hidden="1">Model!$C$19</definedName>
    <definedName name="M0_v0_cell" hidden="1">Model!$B$13</definedName>
    <definedName name="M0_v1_cell" hidden="1">Model!$C$13</definedName>
    <definedName name="M0_v2_cell" hidden="1">Model!$B$14</definedName>
    <definedName name="M0_v3_cell" hidden="1">Model!$C$14</definedName>
    <definedName name="M0_v4_cell" hidden="1">Model!$B$15</definedName>
    <definedName name="M0_v5_cell" hidden="1">Model!$C$15</definedName>
    <definedName name="M0_v6_cell" hidden="1">Model!$B$16</definedName>
    <definedName name="M0_v7_cell" hidden="1">Model!$C$16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<sst xmlns="http://schemas.openxmlformats.org/spreadsheetml/2006/main" count="47" uniqueCount="47">
  <si>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Cold-Chain Vaccine Micro-Depot (USD)</t>
  </si>
  <si>
    <t>How many coolers and backup batteries per depot keep temperature excursions to essentially zero?</t>
  </si>
  <si>
    <t>Generated by ModelRisk Studio — native optimizer example library.</t>
  </si>
  <si>
    <t>What this workbook models</t>
  </si>
  <si>
    <t>Four vaccine micro-depots must ride through uncertain grid outages (lognormal). Coolers hold cold longer and</t>
  </si>
  <si>
    <t>batteries run coolers during an outage. An excursion (warming) occurs when the outage outlasts the backup.</t>
  </si>
  <si>
    <t>Decision, objective and constraint</t>
  </si>
  <si>
    <t>Decision</t>
  </si>
  <si>
    <t>4×2 integer counts (coolers, batteries), each 0..6</t>
  </si>
  <si>
    <t>Objective</t>
  </si>
  <si>
    <t>Minimise Mean total capex</t>
  </si>
  <si>
    <t>Hard constraint</t>
  </si>
  <si>
    <t>90th-percentile of the worst excursion hours ≤ 0 (a cold-chain integrity limit)</t>
  </si>
  <si>
    <t>Engine — Vertex Detector</t>
  </si>
  <si>
    <t>A 90th-percentile constraint over integers is a thin, noisy feasible boundary; Auto → Vertex Detector.</t>
  </si>
  <si>
    <t>Glossary</t>
  </si>
  <si>
    <t>Excursion</t>
  </si>
  <si>
    <t>time a vaccine spends above its safe temperature</t>
  </si>
  <si>
    <t>Cold-Chain Vaccine Micro-Depot — Coolers &amp; Backup Batteries</t>
  </si>
  <si>
    <t>Size the coolers and backup batteries so temperature excursions happen on fewer than 1 day in 10 (90th-percentile ≤ 0 hours).</t>
  </si>
  <si>
    <t>▒ Input (edit)</t>
  </si>
  <si>
    <t>▒ Output (sim)</t>
  </si>
  <si>
    <t>▒ Decision (adjustable)</t>
  </si>
  <si>
    <t>▒ Objective / key</t>
  </si>
  <si>
    <t>Parameters</t>
  </si>
  <si>
    <t>Cooler capex ($/unit)</t>
  </si>
  <si>
    <t>Battery capex ($/unit)</t>
  </si>
  <si>
    <t>Grid-outage hours (mean)</t>
  </si>
  <si>
    <t>Cooling hours per battery</t>
  </si>
  <si>
    <t>Units (decision highlighted)</t>
  </si>
  <si>
    <t>Site</t>
  </si>
  <si>
    <t>Coolers (dec)</t>
  </si>
  <si>
    <t>Batteries (dec)</t>
  </si>
  <si>
    <t>Outage h (unc.)</t>
  </si>
  <si>
    <t>Excursion h</t>
  </si>
  <si>
    <t>Depot 1</t>
  </si>
  <si>
    <t>Depot 2</t>
  </si>
  <si>
    <t>Depot 3</t>
  </si>
  <si>
    <t>Depot 4</t>
  </si>
  <si>
    <t>Results</t>
  </si>
  <si>
    <t>Total capex ($) — objective</t>
  </si>
  <si>
    <t>Worst excursion hours — constraint</t>
  </si>
  <si>
    <t>{"format_version":"1.0","model":"Cold-Chain Vaccine Micro-Depot — Coolers &amp; Backup Batteries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3,"userSamples":1200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12,"col":1},"type":1,"min":0.0,"max":6.0,"groupIndex":-1,"label":"","discreteSet":[]},{"cell":{"sheet":"Model","row":12,"col":2},"type":1,"min":0.0,"max":6.0,"groupIndex":-1,"label":"","discreteSet":[]},{"cell":{"sheet":"Model","row":13,"col":1},"type":1,"min":0.0,"max":6.0,"groupIndex":-1,"label":"","discreteSet":[]},{"cell":{"sheet":"Model","row":13,"col":2},"type":1,"min":0.0,"max":6.0,"groupIndex":-1,"label":"","discreteSet":[]},{"cell":{"sheet":"Model","row":14,"col":1},"type":1,"min":0.0,"max":6.0,"groupIndex":-1,"label":"","discreteSet":[]},{"cell":{"sheet":"Model","row":14,"col":2},"type":1,"min":0.0,"max":6.0,"groupIndex":-1,"label":"","discreteSet":[]},{"cell":{"sheet":"Model","row":15,"col":1},"type":1,"min":0.0,"max":6.0,"groupIndex":-1,"label":"","discreteSet":[]},{"cell":{"sheet":"Model","row":15,"col":2},"type":1,"min":0.0,"max":6.0,"groupIndex":-1,"label":"","discreteSet":[]}],"groups":[]},"objectives":[{"name":"Objective","cell":{"sheet":"Model","row":18,"col":2},"stat":{"kind":0,"param1":0.0,"param2":0.0},"mode":1,"targetValue":0.0}],"constraints":[{"name":"P90 excursion &lt;= 0","cell":{"sheet":"Model","row":19,"col":2},"stat":{"kind":7,"param1":0.9,"param2":0.0},"op":0,"rhsA":0.0,"rhsB":0.0,"formulaCellRef":"","type":0,"softWeight":1.0,"penaltyKind":0,"evalTime":0,"sixSigma":0,"precision":0.0}]}</t>
  </si>
  <si>
    <t>DSN Files Count:</t>
  </si>
  <si>
    <t>MROPTREPO/2.0</t>
  </si>
  <si>
    <t>{"format_version":"1.0","model":"Cold-Chain Vaccine Micro-Depot — Coolers &amp; Backup Batteries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3,"userSamples":1200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0.000001,"stagnationUnit":0,"stopOnError":false,"stopFormulaEnabled":false,"stopFormulaRef":""},"adj":{"variables":[{"cell":{"sheet":"Model","row":12,"col":1},"type":1,"min":0.0,"max":6.0,"groupIndex":-1,"label":"","discreteSet":[]},{"cell":{"sheet":"Model","row":12,"col":2},"type":1,"min":0.0,"max":6.0,"groupIndex":-1,"label":"","discreteSet":[]},{"cell":{"sheet":"Model","row":13,"col":1},"type":1,"min":0.0,"max":6.0,"groupIndex":-1,"label":"","discreteSet":[]},{"cell":{"sheet":"Model","row":13,"col":2},"type":1,"min":0.0,"max":6.0,"groupIndex":-1,"label":"","discreteSet":[]},{"cell":{"sheet":"Model","row":14,"col":1},"type":1,"min":0.0,"max":6.0,"groupIndex":-1,"label":"","discreteSet":[]},{"cell":{"sheet":"Model","row":14,"col":2},"type":1,"min":0.0,"max":6.0,"groupIndex":-1,"label":"","discreteSet":[]},{"cell":{"sheet":"Model","row":15,"col":1},"type":1,"min":0.0,"max":6.0,"groupIndex":-1,"label":"","discreteSet":[]},{"cell":{"sheet":"Model","row":15,"col":2},"type":1,"min":0.0,"max":6.0,"groupIndex":-1,"label":"","discreteSet":[]}],"groups":[]},"objectives":[{"name":"Objective","cell":{"sheet":"Model","row":18,"col":2},"stat":{"kind":0,"param1":0.0,"param2":0.0},"mode":1,"targetValue":0.0}],"constraints":[{"name":"P90 excursion &lt;= 0","cell":{"sheet":"Model","row":19,"col":2},"stat":{"kind":7,"param1":0.9,"param2":0.0},"op":0,"rhsA":0.0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</si>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</sst>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3" fontId="5" fillId="3" borderId="1" xfId="0" applyNumberFormat="1" applyFont="1" applyFill="1" applyBorder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0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1800</v>
      </c>
    </row>
    <row r="7" spans="1:8" x14ac:dyDescent="0.55000000000000004">
      <c r="A7" s="18" t="s">
        <v>26</v>
      </c>
      <c r="C7" s="19">
        <v>1200</v>
      </c>
    </row>
    <row r="8" spans="1:8" x14ac:dyDescent="0.55000000000000004">
      <c r="A8" s="18" t="s">
        <v>27</v>
      </c>
      <c r="C8" s="20">
        <v>4</v>
      </c>
    </row>
    <row r="9" spans="1:8" x14ac:dyDescent="0.55000000000000004">
      <c r="A9" s="18" t="s">
        <v>28</v>
      </c>
      <c r="C9" s="20">
        <v>3</v>
      </c>
    </row>
    <row r="11" spans="1:8" x14ac:dyDescent="0.55000000000000004">
      <c r="A11" s="17" t="s">
        <v>29</v>
      </c>
      <c r="B11" s="6"/>
      <c r="C11" s="6"/>
      <c r="D11" s="6"/>
      <c r="E11" s="6"/>
      <c r="F11" s="6"/>
      <c r="G11" s="6"/>
      <c r="H11" s="6"/>
    </row>
    <row r="12" spans="1:8" x14ac:dyDescent="0.55000000000000004">
      <c r="A12" s="21" t="s">
        <v>30</v>
      </c>
      <c r="B12" s="21" t="s">
        <v>31</v>
      </c>
      <c r="C12" s="21" t="s">
        <v>32</v>
      </c>
      <c r="D12" s="21" t="s">
        <v>33</v>
      </c>
      <c r="E12" s="21" t="s">
        <v>34</v>
      </c>
    </row>
    <row r="13" spans="1:8" x14ac:dyDescent="0.55000000000000004">
      <c r="A13" s="18" t="s">
        <v>35</v>
      </c>
      <c r="B13" s="22">
        <v>2</v>
      </c>
      <c r="C13" s="22">
        <v>2</v>
      </c>
      <c r="D13" s="23">
        <f ca="1">_xll.VoseLognormal($C$8,1.5)</f>
        <v>4.8599822989033141</v>
      </c>
      <c r="E13" s="23">
        <f ca="1">MAX(0,D13-C13*$C$9-B13*2)</f>
        <v>0</v>
      </c>
    </row>
    <row r="14" spans="1:8" x14ac:dyDescent="0.55000000000000004">
      <c r="A14" s="18" t="s">
        <v>36</v>
      </c>
      <c r="B14" s="22">
        <v>2</v>
      </c>
      <c r="C14" s="22">
        <v>2</v>
      </c>
      <c r="D14" s="23">
        <f ca="1">_xll.VoseLognormal($C$8,1.5)</f>
        <v>3.1014067337951094</v>
      </c>
      <c r="E14" s="23">
        <f ca="1">MAX(0,D14-C14*$C$9-B14*2)</f>
        <v>0</v>
      </c>
    </row>
    <row r="15" spans="1:8" x14ac:dyDescent="0.55000000000000004">
      <c r="A15" s="18" t="s">
        <v>37</v>
      </c>
      <c r="B15" s="22">
        <v>2</v>
      </c>
      <c r="C15" s="22">
        <v>2</v>
      </c>
      <c r="D15" s="23">
        <f ca="1">_xll.VoseLognormal($C$8,1.5)</f>
        <v>4.5574135112544711</v>
      </c>
      <c r="E15" s="23">
        <f ca="1">MAX(0,D15-C15*$C$9-B15*2)</f>
        <v>0</v>
      </c>
    </row>
    <row r="16" spans="1:8" x14ac:dyDescent="0.55000000000000004">
      <c r="A16" s="18" t="s">
        <v>38</v>
      </c>
      <c r="B16" s="22">
        <v>2</v>
      </c>
      <c r="C16" s="22">
        <v>2</v>
      </c>
      <c r="D16" s="23">
        <f ca="1">_xll.VoseLognormal($C$8,1.5)</f>
        <v>2.3669759757773936</v>
      </c>
      <c r="E16" s="23">
        <f ca="1">MAX(0,D16-C16*$C$9-B16*2)</f>
        <v>0</v>
      </c>
    </row>
    <row r="18" spans="1:8" x14ac:dyDescent="0.55000000000000004">
      <c r="A18" s="17" t="s">
        <v>39</v>
      </c>
      <c r="B18" s="6"/>
      <c r="C18" s="6"/>
      <c r="D18" s="6"/>
      <c r="E18" s="6"/>
      <c r="F18" s="6"/>
      <c r="G18" s="6"/>
      <c r="H18" s="6"/>
    </row>
    <row r="19" spans="1:8" x14ac:dyDescent="0.55000000000000004">
      <c r="A19" s="24" t="s">
        <v>40</v>
      </c>
      <c r="C19" s="25">
        <f>SUM(B13:B16)*1800+SUM(C13:C16)*1200</f>
        <v>24000</v>
      </c>
    </row>
    <row r="20" spans="1:8" x14ac:dyDescent="0.55000000000000004">
      <c r="A20" s="24" t="s">
        <v>41</v>
      </c>
      <c r="C20" s="23">
        <f ca="1">MAX(E13:E16)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43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8D0E-A1CA-4F34-8C6D-22EC1626523F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3996-580E-44C3-89E6-A91BC762B7A5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6" t="s">
        <v>44</v>
      </c>
      <c r="B1">
        <v>0</v>
      </c>
      <c r="C1">
        <v>1</v>
      </c>
      <c r="D1">
        <v>1</v>
      </c>
      <c r="E1" s="26" t="s">
        <v>45</v>
      </c>
    </row>
    <row r="2" spans="1:5" x14ac:dyDescent="0.55000000000000004">
      <c r="A2">
        <v>1</v>
      </c>
      <c r="B2" s="26" t="s">
        <v>46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2026-08-14T06:49:06Z</dcterms:modified>
</cp:coreProperties>
</file>