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Wine problem" sheetId="1" r:id="rId1"/>
  </sheets>
  <definedNames>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s>
  <calcPr fullCalcOnLoad="1"/>
</workbook>
</file>

<file path=xl/sharedStrings.xml><?xml version="1.0" encoding="utf-8"?>
<sst xmlns="http://schemas.openxmlformats.org/spreadsheetml/2006/main" count="22" uniqueCount="19">
  <si>
    <t>Wine problem</t>
  </si>
  <si>
    <t>P(infection)</t>
  </si>
  <si>
    <t>People at party</t>
  </si>
  <si>
    <t>Allergic</t>
  </si>
  <si>
    <t>Not allergic</t>
  </si>
  <si>
    <t>People are allergic</t>
  </si>
  <si>
    <t>Number allergic people drinking contaminated wine</t>
  </si>
  <si>
    <t>Exposed people</t>
  </si>
  <si>
    <t>Allergic people</t>
  </si>
  <si>
    <t>Dose</t>
  </si>
  <si>
    <t>P(inf)</t>
  </si>
  <si>
    <t>Infected sum</t>
  </si>
  <si>
    <t>Non-allergic people</t>
  </si>
  <si>
    <t>Total infected people</t>
  </si>
  <si>
    <t>ml in a glass of wine</t>
  </si>
  <si>
    <t>People drink one glass</t>
  </si>
  <si>
    <t>Bacteria per litre</t>
  </si>
  <si>
    <t>Bact. consumed</t>
  </si>
  <si>
    <r>
      <t>Problem:</t>
    </r>
    <r>
      <rPr>
        <sz val="10"/>
        <rFont val="Times New Roman"/>
        <family val="1"/>
      </rPr>
      <t xml:space="preserve"> 20 people are invited to a party, where some wine, contaminated with bacteria, is being served. Let's say we know that there are on average 7 bacteria per litre of wine, and one glass contains 150 ml of wine. 12 out of 20 people decided to drink one glass of wine each. 
Let's also say that we know that 7 people at the party are allergic to this particular bacterium, so if they consume one or more bacteria they have a higher chance of getting ill than those who are not allergic. The probabilities of getting ill for both allergic and non-allergic people are shown in the table below. How many people are going to get ill?</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</si>
</sst>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47">
    <font>
      <sz val="10"/>
      <name val="Arial"/>
      <family val="0"/>
    </font>
    <font>
      <b/>
      <sz val="10"/>
      <name val="Arial"/>
      <family val="0"/>
    </font>
    <font>
      <i/>
      <sz val="10"/>
      <name val="Arial"/>
      <family val="0"/>
    </font>
    <font>
      <b/>
      <i/>
      <sz val="10"/>
      <name val="Arial"/>
      <family val="0"/>
    </font>
    <font>
      <sz val="16"/>
      <name val="Arial"/>
      <family val="2"/>
    </font>
    <font>
      <sz val="12"/>
      <name val="Times New Roman"/>
      <family val="1"/>
    </font>
    <font>
      <sz val="10"/>
      <name val="Times New Roman"/>
      <family val="1"/>
    </font>
    <font>
      <b/>
      <sz val="10"/>
      <name val="Times New Roman"/>
      <family val="1"/>
    </font>
    <font>
      <sz val="10"/>
      <color indexed="10"/>
      <name val="Arial"/>
      <family val="2"/>
    </font>
    <font>
      <sz val="10"/>
      <color indexed="12"/>
      <name val="Arial"/>
      <family val="2"/>
    </font>
    <font>
      <b/>
      <sz val="10"/>
      <color indexed="10"/>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thin"/>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1">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5"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9" fontId="0" fillId="0" borderId="13" xfId="59" applyBorder="1" applyAlignment="1">
      <alignment horizontal="center"/>
    </xf>
    <xf numFmtId="0" fontId="0" fillId="0" borderId="14" xfId="0" applyBorder="1" applyAlignment="1">
      <alignment horizontal="center"/>
    </xf>
    <xf numFmtId="9" fontId="0" fillId="0" borderId="0" xfId="59"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9" fontId="0" fillId="0" borderId="17" xfId="59" applyBorder="1" applyAlignment="1">
      <alignment horizontal="center"/>
    </xf>
    <xf numFmtId="0" fontId="0" fillId="0" borderId="18" xfId="0"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0" xfId="0" applyFont="1" applyBorder="1" applyAlignment="1">
      <alignment/>
    </xf>
    <xf numFmtId="0" fontId="1" fillId="0" borderId="22" xfId="0" applyFont="1" applyBorder="1" applyAlignment="1">
      <alignment/>
    </xf>
    <xf numFmtId="0" fontId="1" fillId="0" borderId="17" xfId="0" applyFont="1" applyBorder="1" applyAlignment="1">
      <alignment/>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10" xfId="0" applyFill="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9" fillId="0" borderId="11"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1" fillId="0" borderId="33" xfId="0" applyFont="1" applyBorder="1" applyAlignment="1">
      <alignment/>
    </xf>
    <xf numFmtId="0" fontId="10" fillId="0" borderId="34" xfId="0" applyFont="1" applyBorder="1" applyAlignment="1">
      <alignment horizontal="center"/>
    </xf>
    <xf numFmtId="0" fontId="0" fillId="33" borderId="35" xfId="0" applyFill="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0" fillId="0" borderId="26" xfId="0" applyFont="1" applyBorder="1" applyAlignment="1">
      <alignment/>
    </xf>
    <xf numFmtId="0" fontId="0" fillId="0" borderId="36" xfId="0" applyBorder="1" applyAlignment="1">
      <alignment/>
    </xf>
    <xf numFmtId="0" fontId="8" fillId="0" borderId="37" xfId="0" applyFont="1" applyBorder="1" applyAlignment="1">
      <alignment/>
    </xf>
    <xf numFmtId="0" fontId="0" fillId="33" borderId="36" xfId="0" applyFill="1" applyBorder="1" applyAlignment="1">
      <alignment horizontal="center"/>
    </xf>
    <xf numFmtId="0" fontId="0" fillId="33" borderId="38" xfId="0" applyFill="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0" fillId="33" borderId="0" xfId="0" applyFont="1" applyFill="1" applyBorder="1" applyAlignment="1">
      <alignment/>
    </xf>
    <xf numFmtId="0" fontId="0" fillId="33" borderId="17" xfId="0" applyFont="1" applyFill="1" applyBorder="1" applyAlignment="1">
      <alignment/>
    </xf>
    <xf numFmtId="0" fontId="1" fillId="33" borderId="26" xfId="0" applyFont="1" applyFill="1" applyBorder="1" applyAlignment="1">
      <alignment horizontal="center"/>
    </xf>
    <xf numFmtId="0" fontId="1" fillId="33" borderId="36" xfId="0" applyFont="1" applyFill="1" applyBorder="1" applyAlignment="1">
      <alignment horizontal="center"/>
    </xf>
    <xf numFmtId="0" fontId="1" fillId="33" borderId="10" xfId="0" applyFont="1" applyFill="1" applyBorder="1" applyAlignment="1">
      <alignment horizontal="center"/>
    </xf>
    <xf numFmtId="0" fontId="1" fillId="33" borderId="41" xfId="0" applyFont="1" applyFill="1" applyBorder="1" applyAlignment="1">
      <alignment horizontal="center"/>
    </xf>
    <xf numFmtId="0" fontId="1" fillId="33" borderId="42" xfId="0" applyFont="1" applyFill="1" applyBorder="1" applyAlignment="1">
      <alignment horizontal="center"/>
    </xf>
    <xf numFmtId="0" fontId="1" fillId="33" borderId="43" xfId="0" applyFont="1" applyFill="1" applyBorder="1" applyAlignment="1">
      <alignment horizontal="center"/>
    </xf>
    <xf numFmtId="0" fontId="7" fillId="34" borderId="40"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44"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30"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32"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142875</xdr:colOff>
      <xdr:row>2</xdr:row>
      <xdr:rowOff>104775</xdr:rowOff>
    </xdr:to>
    <xdr:pic>
      <xdr:nvPicPr>
        <xdr:cNvPr id="1" name="Picture 2" descr="vose software logo.bmp"/>
        <xdr:cNvPicPr preferRelativeResize="1">
          <a:picLocks noChangeAspect="1"/>
        </xdr:cNvPicPr>
      </xdr:nvPicPr>
      <xdr:blipFill>
        <a:blip r:embed="rId1"/>
        <a:stretch>
          <a:fillRect/>
        </a:stretch>
      </xdr:blipFill>
      <xdr:spPr>
        <a:xfrm>
          <a:off x="0" y="0"/>
          <a:ext cx="2428875" cy="809625"/>
        </a:xfrm>
        <a:prstGeom prst="rect">
          <a:avLst/>
        </a:prstGeom>
        <a:noFill/>
        <a:ln w="3175" cmpd="sng">
          <a:solidFill>
            <a:srgbClr val="17375E"/>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B2:M32"/>
  <sheetViews>
    <sheetView tabSelected="1" zoomScalePageLayoutView="0" workbookViewId="0" topLeftCell="A1">
      <selection activeCell="T30" sqref="T30"/>
    </sheetView>
  </sheetViews>
  <sheetFormatPr defaultColWidth="9.140625" defaultRowHeight="12.75"/>
  <cols>
    <col min="1" max="1" width="2.8515625" style="0" customWidth="1"/>
    <col min="2" max="2" width="12.421875" style="0" customWidth="1"/>
    <col min="4" max="4" width="9.8515625" style="0" customWidth="1"/>
    <col min="5" max="5" width="12.57421875" style="0" customWidth="1"/>
    <col min="6" max="6" width="3.57421875" style="0" customWidth="1"/>
    <col min="7" max="7" width="16.8515625" style="0" bestFit="1" customWidth="1"/>
    <col min="8" max="8" width="17.28125" style="0" customWidth="1"/>
    <col min="9" max="9" width="10.28125" style="0" bestFit="1" customWidth="1"/>
    <col min="10" max="10" width="12.28125" style="0" customWidth="1"/>
  </cols>
  <sheetData>
    <row r="1" s="1" customFormat="1" ht="12.75"/>
    <row r="2" s="1" customFormat="1" ht="42.75" customHeight="1">
      <c r="F2" s="2" t="s">
        <v>0</v>
      </c>
    </row>
    <row r="3" s="1" customFormat="1" ht="17.25" customHeight="1">
      <c r="E3" s="3"/>
    </row>
    <row r="4" spans="2:13" s="1" customFormat="1" ht="12.75" customHeight="1">
      <c r="B4" s="52" t="s">
        <v>18</v>
      </c>
      <c r="C4" s="53"/>
      <c r="D4" s="53"/>
      <c r="E4" s="53"/>
      <c r="F4" s="53"/>
      <c r="G4" s="53"/>
      <c r="H4" s="53"/>
      <c r="I4" s="53"/>
      <c r="J4" s="53"/>
      <c r="K4" s="53"/>
      <c r="L4" s="53"/>
      <c r="M4" s="54"/>
    </row>
    <row r="5" spans="2:13" s="1" customFormat="1" ht="12.75" customHeight="1">
      <c r="B5" s="55"/>
      <c r="C5" s="56"/>
      <c r="D5" s="56"/>
      <c r="E5" s="56"/>
      <c r="F5" s="56"/>
      <c r="G5" s="56"/>
      <c r="H5" s="56"/>
      <c r="I5" s="56"/>
      <c r="J5" s="56"/>
      <c r="K5" s="56"/>
      <c r="L5" s="56"/>
      <c r="M5" s="57"/>
    </row>
    <row r="6" spans="2:13" s="1" customFormat="1" ht="12.75" customHeight="1">
      <c r="B6" s="55"/>
      <c r="C6" s="56"/>
      <c r="D6" s="56"/>
      <c r="E6" s="56"/>
      <c r="F6" s="56"/>
      <c r="G6" s="56"/>
      <c r="H6" s="56"/>
      <c r="I6" s="56"/>
      <c r="J6" s="56"/>
      <c r="K6" s="56"/>
      <c r="L6" s="56"/>
      <c r="M6" s="57"/>
    </row>
    <row r="7" spans="2:13" s="1" customFormat="1" ht="12.75" customHeight="1">
      <c r="B7" s="55"/>
      <c r="C7" s="56"/>
      <c r="D7" s="56"/>
      <c r="E7" s="56"/>
      <c r="F7" s="56"/>
      <c r="G7" s="56"/>
      <c r="H7" s="56"/>
      <c r="I7" s="56"/>
      <c r="J7" s="56"/>
      <c r="K7" s="56"/>
      <c r="L7" s="56"/>
      <c r="M7" s="57"/>
    </row>
    <row r="8" spans="2:13" s="1" customFormat="1" ht="12.75" customHeight="1">
      <c r="B8" s="58"/>
      <c r="C8" s="59"/>
      <c r="D8" s="59"/>
      <c r="E8" s="59"/>
      <c r="F8" s="59"/>
      <c r="G8" s="59"/>
      <c r="H8" s="59"/>
      <c r="I8" s="59"/>
      <c r="J8" s="59"/>
      <c r="K8" s="59"/>
      <c r="L8" s="59"/>
      <c r="M8" s="60"/>
    </row>
    <row r="9" ht="13.5" thickBot="1"/>
    <row r="10" spans="2:10" ht="12.75">
      <c r="B10" s="14" t="s">
        <v>16</v>
      </c>
      <c r="C10" s="15"/>
      <c r="D10" s="20">
        <v>7</v>
      </c>
      <c r="H10" s="46" t="s">
        <v>1</v>
      </c>
      <c r="I10" s="47"/>
      <c r="J10" s="48"/>
    </row>
    <row r="11" spans="2:10" ht="12.75">
      <c r="B11" s="16" t="s">
        <v>2</v>
      </c>
      <c r="C11" s="17"/>
      <c r="D11" s="21">
        <v>20</v>
      </c>
      <c r="H11" s="23" t="s">
        <v>17</v>
      </c>
      <c r="I11" s="24" t="s">
        <v>3</v>
      </c>
      <c r="J11" s="25" t="s">
        <v>4</v>
      </c>
    </row>
    <row r="12" spans="2:10" ht="12.75">
      <c r="B12" s="16" t="s">
        <v>5</v>
      </c>
      <c r="C12" s="17"/>
      <c r="D12" s="21">
        <v>7</v>
      </c>
      <c r="H12" s="26">
        <v>0</v>
      </c>
      <c r="I12" s="28">
        <v>0</v>
      </c>
      <c r="J12" s="29">
        <v>0</v>
      </c>
    </row>
    <row r="13" spans="2:10" ht="12.75">
      <c r="B13" s="16" t="s">
        <v>15</v>
      </c>
      <c r="C13" s="17"/>
      <c r="D13" s="21">
        <v>12</v>
      </c>
      <c r="H13" s="26">
        <v>1</v>
      </c>
      <c r="I13" s="28">
        <v>0.8</v>
      </c>
      <c r="J13" s="29">
        <v>0.4</v>
      </c>
    </row>
    <row r="14" spans="2:10" ht="13.5" thickBot="1">
      <c r="B14" s="18" t="s">
        <v>14</v>
      </c>
      <c r="C14" s="19"/>
      <c r="D14" s="22">
        <v>150</v>
      </c>
      <c r="H14" s="27">
        <v>2</v>
      </c>
      <c r="I14" s="30">
        <v>1</v>
      </c>
      <c r="J14" s="31">
        <v>0.6</v>
      </c>
    </row>
    <row r="15" ht="13.5" thickBot="1"/>
    <row r="16" spans="2:10" ht="13.5" thickBot="1">
      <c r="B16" s="37" t="s">
        <v>6</v>
      </c>
      <c r="C16" s="38"/>
      <c r="D16" s="38"/>
      <c r="E16" s="38"/>
      <c r="F16" s="4">
        <f>_XLL.VOSEOUTPUT('Wine problem'!B16)+_XLL.VOSEHYPERGEO(D13,D12,D11)</f>
        <v>5</v>
      </c>
      <c r="H16" s="32" t="s">
        <v>13</v>
      </c>
      <c r="I16" s="39"/>
      <c r="J16" s="33">
        <f>_XLL.VOSEOUTPUT('Wine problem'!H16)+VLOOKUP(F16,B20:E27,4)+VLOOKUP(D13-F16,G20:J32,4)</f>
        <v>6</v>
      </c>
    </row>
    <row r="17" ht="13.5" thickBot="1"/>
    <row r="18" spans="2:10" ht="12.75">
      <c r="B18" s="49" t="s">
        <v>7</v>
      </c>
      <c r="C18" s="50"/>
      <c r="D18" s="50"/>
      <c r="E18" s="50"/>
      <c r="F18" s="50"/>
      <c r="G18" s="50"/>
      <c r="H18" s="50"/>
      <c r="I18" s="50"/>
      <c r="J18" s="51"/>
    </row>
    <row r="19" spans="2:10" ht="12.75">
      <c r="B19" s="34" t="s">
        <v>8</v>
      </c>
      <c r="C19" s="24" t="s">
        <v>9</v>
      </c>
      <c r="D19" s="40" t="s">
        <v>10</v>
      </c>
      <c r="E19" s="24" t="s">
        <v>11</v>
      </c>
      <c r="F19" s="44"/>
      <c r="G19" s="23" t="s">
        <v>12</v>
      </c>
      <c r="H19" s="24" t="s">
        <v>9</v>
      </c>
      <c r="I19" s="40" t="s">
        <v>10</v>
      </c>
      <c r="J19" s="41" t="s">
        <v>11</v>
      </c>
    </row>
    <row r="20" spans="2:10" ht="12.75">
      <c r="B20" s="42">
        <v>0</v>
      </c>
      <c r="C20" s="6">
        <v>0</v>
      </c>
      <c r="D20" s="7">
        <v>0</v>
      </c>
      <c r="E20" s="6">
        <v>0</v>
      </c>
      <c r="F20" s="44"/>
      <c r="G20" s="43">
        <v>0</v>
      </c>
      <c r="H20" s="6">
        <v>0</v>
      </c>
      <c r="I20" s="7">
        <v>0</v>
      </c>
      <c r="J20" s="8">
        <v>0</v>
      </c>
    </row>
    <row r="21" spans="2:10" ht="12.75">
      <c r="B21" s="35">
        <v>1</v>
      </c>
      <c r="C21" s="5">
        <f>_XLL.VOSEPOISSON($D$10*$D$14/1000)</f>
        <v>1</v>
      </c>
      <c r="D21" s="9">
        <f aca="true" t="shared" si="0" ref="D21:D27">VLOOKUP(C21,$H$12:$I$14,2)</f>
        <v>0.8</v>
      </c>
      <c r="E21" s="5">
        <f>_XLL.VOSEBINOMIAL(1,D21)+E20</f>
        <v>1</v>
      </c>
      <c r="F21" s="44"/>
      <c r="G21" s="26">
        <v>1</v>
      </c>
      <c r="H21" s="5">
        <f>_XLL.VOSEPOISSON($D$10*$D$14/1000)</f>
        <v>1</v>
      </c>
      <c r="I21" s="9">
        <f aca="true" t="shared" si="1" ref="I21:I32">VLOOKUP(H21,$H$12:$J$14,3)</f>
        <v>0.4</v>
      </c>
      <c r="J21" s="10">
        <f>_XLL.VOSEBINOMIAL(1,I21)+J20</f>
        <v>0</v>
      </c>
    </row>
    <row r="22" spans="2:10" ht="12.75">
      <c r="B22" s="35">
        <v>2</v>
      </c>
      <c r="C22" s="5">
        <f>_XLL.VOSEPOISSON($D$10*$D$14/1000)</f>
        <v>1</v>
      </c>
      <c r="D22" s="9">
        <f t="shared" si="0"/>
        <v>0.8</v>
      </c>
      <c r="E22" s="5">
        <f>_XLL.VOSEBINOMIAL(1,D22)+E21</f>
        <v>2</v>
      </c>
      <c r="F22" s="44"/>
      <c r="G22" s="26">
        <v>2</v>
      </c>
      <c r="H22" s="5">
        <f>_XLL.VOSEPOISSON($D$10*$D$14/1000)</f>
        <v>2</v>
      </c>
      <c r="I22" s="9">
        <f t="shared" si="1"/>
        <v>0.6</v>
      </c>
      <c r="J22" s="10">
        <f>_XLL.VOSEBINOMIAL(1,I22)+J21</f>
        <v>0</v>
      </c>
    </row>
    <row r="23" spans="2:10" ht="12.75">
      <c r="B23" s="35">
        <v>3</v>
      </c>
      <c r="C23" s="5">
        <f>_XLL.VOSEPOISSON($D$10*$D$14/1000)</f>
        <v>1</v>
      </c>
      <c r="D23" s="9">
        <f t="shared" si="0"/>
        <v>0.8</v>
      </c>
      <c r="E23" s="5">
        <f>_XLL.VOSEBINOMIAL(1,D23)+E22</f>
        <v>3</v>
      </c>
      <c r="F23" s="44"/>
      <c r="G23" s="26">
        <v>3</v>
      </c>
      <c r="H23" s="5">
        <f>_XLL.VOSEPOISSON($D$10*$D$14/1000)</f>
        <v>1</v>
      </c>
      <c r="I23" s="9">
        <f t="shared" si="1"/>
        <v>0.4</v>
      </c>
      <c r="J23" s="10">
        <f>_XLL.VOSEBINOMIAL(1,I23)+J22</f>
        <v>0</v>
      </c>
    </row>
    <row r="24" spans="2:10" ht="12.75">
      <c r="B24" s="35">
        <v>4</v>
      </c>
      <c r="C24" s="5">
        <f>_XLL.VOSEPOISSON($D$10*$D$14/1000)</f>
        <v>0</v>
      </c>
      <c r="D24" s="9">
        <f t="shared" si="0"/>
        <v>0</v>
      </c>
      <c r="E24" s="5">
        <f>_XLL.VOSEBINOMIAL(1,D24)+E23</f>
        <v>3</v>
      </c>
      <c r="F24" s="44"/>
      <c r="G24" s="26">
        <v>4</v>
      </c>
      <c r="H24" s="5">
        <f>_XLL.VOSEPOISSON($D$10*$D$14/1000)</f>
        <v>2</v>
      </c>
      <c r="I24" s="9">
        <f t="shared" si="1"/>
        <v>0.6</v>
      </c>
      <c r="J24" s="10">
        <f>_XLL.VOSEBINOMIAL(1,I24)+J23</f>
        <v>1</v>
      </c>
    </row>
    <row r="25" spans="2:10" ht="12.75">
      <c r="B25" s="35">
        <v>5</v>
      </c>
      <c r="C25" s="5">
        <f>_XLL.VOSEPOISSON($D$10*$D$14/1000)</f>
        <v>1</v>
      </c>
      <c r="D25" s="9">
        <f t="shared" si="0"/>
        <v>0.8</v>
      </c>
      <c r="E25" s="5">
        <f>_XLL.VOSEBINOMIAL(1,D25)+E24</f>
        <v>4</v>
      </c>
      <c r="F25" s="44"/>
      <c r="G25" s="26">
        <v>5</v>
      </c>
      <c r="H25" s="5">
        <f>_XLL.VOSEPOISSON($D$10*$D$14/1000)</f>
        <v>0</v>
      </c>
      <c r="I25" s="9">
        <f t="shared" si="1"/>
        <v>0</v>
      </c>
      <c r="J25" s="10">
        <f>_XLL.VOSEBINOMIAL(1,I25)+J24</f>
        <v>1</v>
      </c>
    </row>
    <row r="26" spans="2:10" ht="12.75">
      <c r="B26" s="35">
        <v>6</v>
      </c>
      <c r="C26" s="5">
        <f>_XLL.VOSEPOISSON($D$10*$D$14/1000)</f>
        <v>1</v>
      </c>
      <c r="D26" s="9">
        <f t="shared" si="0"/>
        <v>0.8</v>
      </c>
      <c r="E26" s="5">
        <f>_XLL.VOSEBINOMIAL(1,D26)+E25</f>
        <v>5</v>
      </c>
      <c r="F26" s="44"/>
      <c r="G26" s="26">
        <v>6</v>
      </c>
      <c r="H26" s="5">
        <f>_XLL.VOSEPOISSON($D$10*$D$14/1000)</f>
        <v>1</v>
      </c>
      <c r="I26" s="9">
        <f t="shared" si="1"/>
        <v>0.4</v>
      </c>
      <c r="J26" s="10">
        <f>_XLL.VOSEBINOMIAL(1,I26)+J25</f>
        <v>2</v>
      </c>
    </row>
    <row r="27" spans="2:10" ht="13.5" thickBot="1">
      <c r="B27" s="36">
        <v>7</v>
      </c>
      <c r="C27" s="11">
        <f>_XLL.VOSEPOISSON($D$10*$D$14/1000)</f>
        <v>2</v>
      </c>
      <c r="D27" s="12">
        <f t="shared" si="0"/>
        <v>1</v>
      </c>
      <c r="E27" s="11">
        <f>_XLL.VOSEBINOMIAL(1,D27)+E26</f>
        <v>6</v>
      </c>
      <c r="F27" s="45"/>
      <c r="G27" s="26">
        <v>7</v>
      </c>
      <c r="H27" s="5">
        <f>_XLL.VOSEPOISSON($D$10*$D$14/1000)</f>
        <v>0</v>
      </c>
      <c r="I27" s="9">
        <f t="shared" si="1"/>
        <v>0</v>
      </c>
      <c r="J27" s="10">
        <f>_XLL.VOSEBINOMIAL(1,I27)+J26</f>
        <v>2</v>
      </c>
    </row>
    <row r="28" spans="7:10" ht="12.75">
      <c r="G28" s="35">
        <v>8</v>
      </c>
      <c r="H28" s="5">
        <f>_XLL.VOSEPOISSON($D$10*$D$14/1000)</f>
        <v>2</v>
      </c>
      <c r="I28" s="9">
        <f t="shared" si="1"/>
        <v>0.6</v>
      </c>
      <c r="J28" s="10">
        <f>_XLL.VOSEBINOMIAL(1,I28)+J27</f>
        <v>2</v>
      </c>
    </row>
    <row r="29" spans="7:10" ht="12.75">
      <c r="G29" s="35">
        <v>9</v>
      </c>
      <c r="H29" s="5">
        <f>_XLL.VOSEPOISSON($D$10*$D$14/1000)</f>
        <v>0</v>
      </c>
      <c r="I29" s="9">
        <f t="shared" si="1"/>
        <v>0</v>
      </c>
      <c r="J29" s="10">
        <f>_XLL.VOSEBINOMIAL(1,I29)+J28</f>
        <v>2</v>
      </c>
    </row>
    <row r="30" spans="7:10" ht="12.75">
      <c r="G30" s="35">
        <v>10</v>
      </c>
      <c r="H30" s="5">
        <f>_XLL.VOSEPOISSON($D$10*$D$14/1000)</f>
        <v>0</v>
      </c>
      <c r="I30" s="9">
        <f t="shared" si="1"/>
        <v>0</v>
      </c>
      <c r="J30" s="10">
        <f>_XLL.VOSEBINOMIAL(1,I30)+J29</f>
        <v>2</v>
      </c>
    </row>
    <row r="31" spans="7:10" ht="12.75">
      <c r="G31" s="35">
        <v>11</v>
      </c>
      <c r="H31" s="5">
        <f>_XLL.VOSEPOISSON($D$10*$D$14/1000)</f>
        <v>0</v>
      </c>
      <c r="I31" s="9">
        <f t="shared" si="1"/>
        <v>0</v>
      </c>
      <c r="J31" s="10">
        <f>_XLL.VOSEBINOMIAL(1,I31)+J30</f>
        <v>2</v>
      </c>
    </row>
    <row r="32" spans="7:10" ht="13.5" thickBot="1">
      <c r="G32" s="36">
        <v>12</v>
      </c>
      <c r="H32" s="11">
        <f>_XLL.VOSEPOISSON($D$10*$D$14/1000)</f>
        <v>3</v>
      </c>
      <c r="I32" s="12">
        <f t="shared" si="1"/>
        <v>0.6</v>
      </c>
      <c r="J32" s="13">
        <f>_XLL.VOSEBINOMIAL(1,I32)+J31</f>
        <v>3</v>
      </c>
    </row>
  </sheetData>
  <sheetProtection/>
  <mergeCells count="3">
    <mergeCell ref="H10:J10"/>
    <mergeCell ref="B18:J18"/>
    <mergeCell ref="B4:M8"/>
  </mergeCells>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2003-06-26T09:55:56Z</dcterms:created>
  <dcterms:modified xsi:type="dcterms:W3CDTF">2009-11-14T10:00:46Z</dcterms:modified>
  <cp:category/>
  <cp:version/>
  <cp:contentType/>
  <cp:contentStatus/>
</cp:coreProperties>
</file>