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4220" windowHeight="8070" activeTab="0"/>
  </bookViews>
  <sheets>
    <sheet name="Renewal process - 2" sheetId="1" r:id="rId1"/>
  </sheets>
  <definedNames/>
  <calcPr fullCalcOnLoad="1"/>
</workbook>
</file>

<file path=xl/sharedStrings.xml><?xml version="1.0" encoding="utf-8"?>
<sst xmlns="http://schemas.openxmlformats.org/spreadsheetml/2006/main" count="28" uniqueCount="9">
  <si>
    <t>Number of events in a specific period</t>
  </si>
  <si>
    <t>Time till failure (hours)</t>
  </si>
  <si>
    <t>Failures</t>
  </si>
  <si>
    <t>Period of interest</t>
  </si>
  <si>
    <t>Number of failures</t>
  </si>
  <si>
    <t>OR</t>
  </si>
  <si>
    <t>Total</t>
  </si>
  <si>
    <r>
      <t xml:space="preserve">Problem: </t>
    </r>
    <r>
      <rPr>
        <sz val="10"/>
        <rFont val="Times New Roman"/>
        <family val="1"/>
      </rPr>
      <t>It is known that a certain type of light bulb has a lifetime that is Weibull(1.3,4020) hours distributed. If I have 10 light sockets going at all times, how many  failures will occur in 1000 hours?</t>
    </r>
  </si>
  <si>
    <t>Light socket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</si>
</sst>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00"/>
    <numFmt numFmtId="179" formatCode="0.0000"/>
    <numFmt numFmtId="180" formatCode="0.000"/>
    <numFmt numFmtId="181" formatCode="0.0"/>
  </numFmts>
  <fonts count="46">
    <font>
      <sz val="10"/>
      <name val="Arial"/>
      <family val="0"/>
    </font>
    <font>
      <sz val="10"/>
      <name val="Times New Roman"/>
      <family val="1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5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34" borderId="24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1" fillId="34" borderId="28" xfId="0" applyFont="1" applyFill="1" applyBorder="1" applyAlignment="1">
      <alignment horizontal="left" vertical="center" wrapText="1"/>
    </xf>
    <xf numFmtId="0" fontId="1" fillId="34" borderId="29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4" xfId="0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6</xdr:col>
      <xdr:colOff>104775</xdr:colOff>
      <xdr:row>2</xdr:row>
      <xdr:rowOff>0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W48"/>
  <sheetViews>
    <sheetView tabSelected="1" zoomScalePageLayoutView="0" workbookViewId="0" topLeftCell="A1">
      <selection activeCell="X11" sqref="X11"/>
    </sheetView>
  </sheetViews>
  <sheetFormatPr defaultColWidth="9.140625" defaultRowHeight="12.75"/>
  <cols>
    <col min="1" max="1" width="2.7109375" style="0" customWidth="1"/>
    <col min="2" max="2" width="8.140625" style="0" customWidth="1"/>
    <col min="3" max="3" width="7.57421875" style="0" bestFit="1" customWidth="1"/>
    <col min="4" max="4" width="2.140625" style="0" customWidth="1"/>
    <col min="5" max="6" width="7.57421875" style="0" bestFit="1" customWidth="1"/>
    <col min="7" max="7" width="2.28125" style="0" customWidth="1"/>
    <col min="8" max="8" width="8.57421875" style="0" customWidth="1"/>
    <col min="9" max="9" width="7.57421875" style="0" bestFit="1" customWidth="1"/>
    <col min="10" max="10" width="2.28125" style="0" customWidth="1"/>
    <col min="11" max="12" width="7.57421875" style="0" bestFit="1" customWidth="1"/>
    <col min="13" max="13" width="2.421875" style="0" customWidth="1"/>
    <col min="14" max="15" width="7.57421875" style="0" bestFit="1" customWidth="1"/>
    <col min="16" max="16" width="2.57421875" style="0" customWidth="1"/>
    <col min="20" max="20" width="14.00390625" style="0" customWidth="1"/>
  </cols>
  <sheetData>
    <row r="2" ht="54.75" customHeight="1">
      <c r="H2" s="1" t="s">
        <v>0</v>
      </c>
    </row>
    <row r="3" ht="13.5" customHeight="1" thickBot="1"/>
    <row r="4" spans="2:11" ht="12.75" customHeight="1">
      <c r="B4" s="32" t="s">
        <v>7</v>
      </c>
      <c r="C4" s="33"/>
      <c r="D4" s="33"/>
      <c r="E4" s="33"/>
      <c r="F4" s="33"/>
      <c r="G4" s="33"/>
      <c r="H4" s="33"/>
      <c r="I4" s="33"/>
      <c r="J4" s="33"/>
      <c r="K4" s="34"/>
    </row>
    <row r="5" spans="2:11" ht="33" customHeight="1" thickBot="1">
      <c r="B5" s="35"/>
      <c r="C5" s="36"/>
      <c r="D5" s="36"/>
      <c r="E5" s="36"/>
      <c r="F5" s="36"/>
      <c r="G5" s="36"/>
      <c r="H5" s="36"/>
      <c r="I5" s="36"/>
      <c r="J5" s="36"/>
      <c r="K5" s="37"/>
    </row>
    <row r="6" spans="2:11" ht="12.75">
      <c r="B6" s="9"/>
      <c r="C6" s="9"/>
      <c r="D6" s="9"/>
      <c r="E6" s="9"/>
      <c r="F6" s="9"/>
      <c r="G6" s="9"/>
      <c r="H6" s="9"/>
      <c r="I6" s="9"/>
      <c r="J6" s="9"/>
      <c r="K6" s="9"/>
    </row>
    <row r="7" spans="2:11" ht="12.75">
      <c r="B7" s="38" t="s">
        <v>3</v>
      </c>
      <c r="C7" s="39"/>
      <c r="D7" s="40"/>
      <c r="E7" s="10">
        <v>1000</v>
      </c>
      <c r="F7" s="9"/>
      <c r="G7" s="9"/>
      <c r="H7" s="9"/>
      <c r="I7" s="9"/>
      <c r="J7" s="9"/>
      <c r="K7" s="9"/>
    </row>
    <row r="8" spans="2:11" ht="12.75">
      <c r="B8" s="41" t="s">
        <v>4</v>
      </c>
      <c r="C8" s="42"/>
      <c r="D8" s="43"/>
      <c r="E8" s="11">
        <f>_XLL.VOSEOUTPUT("Total failures the long way")+SUM(C12:C28,F12:F28,I12:I28,L12:L28,O12:O28,C31:C47,F31:F47,I31:I47,L31:L47,O31:O47)</f>
        <v>0</v>
      </c>
      <c r="F8" s="9"/>
      <c r="G8" s="9"/>
      <c r="H8" s="9"/>
      <c r="I8" s="9"/>
      <c r="J8" s="9"/>
      <c r="K8" s="9"/>
    </row>
    <row r="9" spans="2:11" ht="12.75">
      <c r="B9" s="9"/>
      <c r="C9" s="9"/>
      <c r="D9" s="9"/>
      <c r="E9" s="9"/>
      <c r="F9" s="9"/>
      <c r="G9" s="9"/>
      <c r="H9" s="9"/>
      <c r="I9" s="9"/>
      <c r="J9" s="9"/>
      <c r="K9" s="9"/>
    </row>
    <row r="10" spans="1:16" ht="12.7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</row>
    <row r="11" spans="1:23" s="2" customFormat="1" ht="38.25">
      <c r="A11" s="15"/>
      <c r="B11" s="3" t="s">
        <v>1</v>
      </c>
      <c r="C11" s="3" t="s">
        <v>2</v>
      </c>
      <c r="D11" s="16"/>
      <c r="E11" s="3" t="s">
        <v>1</v>
      </c>
      <c r="F11" s="3" t="s">
        <v>2</v>
      </c>
      <c r="G11" s="16"/>
      <c r="H11" s="3" t="s">
        <v>1</v>
      </c>
      <c r="I11" s="3" t="s">
        <v>2</v>
      </c>
      <c r="J11" s="16"/>
      <c r="K11" s="3" t="s">
        <v>1</v>
      </c>
      <c r="L11" s="3" t="s">
        <v>2</v>
      </c>
      <c r="M11" s="16"/>
      <c r="N11" s="3" t="s">
        <v>1</v>
      </c>
      <c r="O11" s="3" t="s">
        <v>2</v>
      </c>
      <c r="P11" s="17"/>
      <c r="R11" s="24" t="s">
        <v>5</v>
      </c>
      <c r="T11" s="27" t="s">
        <v>8</v>
      </c>
      <c r="U11" s="29" t="s">
        <v>2</v>
      </c>
      <c r="W11" s="24"/>
    </row>
    <row r="12" spans="1:21" ht="12.75">
      <c r="A12" s="18"/>
      <c r="B12" s="4">
        <f>_XLL.VOSEWEIBULL(1.3,4020)</f>
        <v>2674.469263762343</v>
      </c>
      <c r="C12" s="5">
        <f aca="true" t="shared" si="0" ref="C12:C28">IF(B12&gt;$E$7,0,1)</f>
        <v>0</v>
      </c>
      <c r="D12" s="19"/>
      <c r="E12" s="4">
        <f>_XLL.VOSEWEIBULL(1.3,4020)</f>
        <v>1435.4799129151895</v>
      </c>
      <c r="F12" s="5">
        <f aca="true" t="shared" si="1" ref="F12:F28">IF(E12&gt;$E$7,0,1)</f>
        <v>0</v>
      </c>
      <c r="G12" s="19"/>
      <c r="H12" s="4">
        <f>_XLL.VOSEWEIBULL(1.3,4020)</f>
        <v>2738.3689554129382</v>
      </c>
      <c r="I12" s="5">
        <f aca="true" t="shared" si="2" ref="I12:I28">IF(H12&gt;$E$7,0,1)</f>
        <v>0</v>
      </c>
      <c r="J12" s="19"/>
      <c r="K12" s="4">
        <f>_XLL.VOSEWEIBULL(1.3,4020)</f>
        <v>5754.705515891936</v>
      </c>
      <c r="L12" s="5">
        <f aca="true" t="shared" si="3" ref="L12:L28">IF(K12&gt;$E$7,0,1)</f>
        <v>0</v>
      </c>
      <c r="M12" s="19"/>
      <c r="N12" s="4">
        <f>_XLL.VOSEWEIBULL(1.3,4020)</f>
        <v>6059.946846709698</v>
      </c>
      <c r="O12" s="5">
        <f aca="true" t="shared" si="4" ref="O12:O28">IF(N12&gt;$E$7,0,1)</f>
        <v>0</v>
      </c>
      <c r="P12" s="20"/>
      <c r="T12" s="25">
        <v>1</v>
      </c>
      <c r="U12" s="30">
        <f>_XLL.VOSESTOPSUM(_XLL.VOSEWEIBULLOBJECT(1.3,4020),$E$7)-1</f>
        <v>0</v>
      </c>
    </row>
    <row r="13" spans="1:21" ht="12.75">
      <c r="A13" s="18"/>
      <c r="B13" s="6">
        <f>B12+_XLL.VOSEWEIBULL(1.3,4020)</f>
        <v>6163.464691620489</v>
      </c>
      <c r="C13" s="5">
        <f t="shared" si="0"/>
        <v>0</v>
      </c>
      <c r="D13" s="19"/>
      <c r="E13" s="6">
        <f>E12+_XLL.VOSEWEIBULL(1.3,4020)</f>
        <v>3010.0352162485315</v>
      </c>
      <c r="F13" s="5">
        <f t="shared" si="1"/>
        <v>0</v>
      </c>
      <c r="G13" s="19"/>
      <c r="H13" s="6">
        <f>H12+_XLL.VOSEWEIBULL(1.3,4020)</f>
        <v>7249.889167682873</v>
      </c>
      <c r="I13" s="5">
        <f t="shared" si="2"/>
        <v>0</v>
      </c>
      <c r="J13" s="19"/>
      <c r="K13" s="6">
        <f>K12+_XLL.VOSEWEIBULL(1.3,4020)</f>
        <v>8563.482899307888</v>
      </c>
      <c r="L13" s="5">
        <f t="shared" si="3"/>
        <v>0</v>
      </c>
      <c r="M13" s="19"/>
      <c r="N13" s="6">
        <f>N12+_XLL.VOSEWEIBULL(1.3,4020)</f>
        <v>6744.62103359768</v>
      </c>
      <c r="O13" s="5">
        <f t="shared" si="4"/>
        <v>0</v>
      </c>
      <c r="P13" s="20"/>
      <c r="T13" s="25">
        <v>2</v>
      </c>
      <c r="U13" s="30">
        <f>_XLL.VOSESTOPSUM(_XLL.VOSEWEIBULLOBJECT(1.3,4020),$E$7)-1</f>
        <v>0</v>
      </c>
    </row>
    <row r="14" spans="1:21" ht="12.75">
      <c r="A14" s="18"/>
      <c r="B14" s="6">
        <f>B13+_XLL.VOSEWEIBULL(1.3,4020)</f>
        <v>8314.115831606</v>
      </c>
      <c r="C14" s="5">
        <f t="shared" si="0"/>
        <v>0</v>
      </c>
      <c r="D14" s="19"/>
      <c r="E14" s="6">
        <f>E13+_XLL.VOSEWEIBULL(1.3,4020)</f>
        <v>6200.793726824449</v>
      </c>
      <c r="F14" s="5">
        <f t="shared" si="1"/>
        <v>0</v>
      </c>
      <c r="G14" s="19"/>
      <c r="H14" s="6">
        <f>H13+_XLL.VOSEWEIBULL(1.3,4020)</f>
        <v>8251.748665907202</v>
      </c>
      <c r="I14" s="5">
        <f t="shared" si="2"/>
        <v>0</v>
      </c>
      <c r="J14" s="19"/>
      <c r="K14" s="6">
        <f>K13+_XLL.VOSEWEIBULL(1.3,4020)</f>
        <v>9730.427996851146</v>
      </c>
      <c r="L14" s="5">
        <f t="shared" si="3"/>
        <v>0</v>
      </c>
      <c r="M14" s="19"/>
      <c r="N14" s="6">
        <f>N13+_XLL.VOSEWEIBULL(1.3,4020)</f>
        <v>10443.217335816757</v>
      </c>
      <c r="O14" s="5">
        <f t="shared" si="4"/>
        <v>0</v>
      </c>
      <c r="P14" s="20"/>
      <c r="T14" s="25">
        <v>3</v>
      </c>
      <c r="U14" s="30">
        <f>_XLL.VOSESTOPSUM(_XLL.VOSEWEIBULLOBJECT(1.3,4020),$E$7)-1</f>
        <v>0</v>
      </c>
    </row>
    <row r="15" spans="1:21" ht="12.75">
      <c r="A15" s="18"/>
      <c r="B15" s="6">
        <f>B14+_XLL.VOSEWEIBULL(1.3,4020)</f>
        <v>12329.50026539819</v>
      </c>
      <c r="C15" s="5">
        <f t="shared" si="0"/>
        <v>0</v>
      </c>
      <c r="D15" s="19"/>
      <c r="E15" s="6">
        <f>E14+_XLL.VOSEWEIBULL(1.3,4020)</f>
        <v>9928.316009339858</v>
      </c>
      <c r="F15" s="5">
        <f t="shared" si="1"/>
        <v>0</v>
      </c>
      <c r="G15" s="19"/>
      <c r="H15" s="6">
        <f>H14+_XLL.VOSEWEIBULL(1.3,4020)</f>
        <v>9381.244972339333</v>
      </c>
      <c r="I15" s="5">
        <f t="shared" si="2"/>
        <v>0</v>
      </c>
      <c r="J15" s="19"/>
      <c r="K15" s="6">
        <f>K14+_XLL.VOSEWEIBULL(1.3,4020)</f>
        <v>14408.331185159166</v>
      </c>
      <c r="L15" s="5">
        <f t="shared" si="3"/>
        <v>0</v>
      </c>
      <c r="M15" s="19"/>
      <c r="N15" s="6">
        <f>N14+_XLL.VOSEWEIBULL(1.3,4020)</f>
        <v>11609.519082985418</v>
      </c>
      <c r="O15" s="5">
        <f t="shared" si="4"/>
        <v>0</v>
      </c>
      <c r="P15" s="20"/>
      <c r="T15" s="25">
        <v>4</v>
      </c>
      <c r="U15" s="30">
        <f>_XLL.VOSESTOPSUM(_XLL.VOSEWEIBULLOBJECT(1.3,4020),$E$7)-1</f>
        <v>0</v>
      </c>
    </row>
    <row r="16" spans="1:21" ht="12.75">
      <c r="A16" s="18"/>
      <c r="B16" s="6">
        <f>B15+_XLL.VOSEWEIBULL(1.3,4020)</f>
        <v>14246.18132796478</v>
      </c>
      <c r="C16" s="5">
        <f t="shared" si="0"/>
        <v>0</v>
      </c>
      <c r="D16" s="19"/>
      <c r="E16" s="6">
        <f>E15+_XLL.VOSEWEIBULL(1.3,4020)</f>
        <v>19452.38302476869</v>
      </c>
      <c r="F16" s="5">
        <f t="shared" si="1"/>
        <v>0</v>
      </c>
      <c r="G16" s="19"/>
      <c r="H16" s="6">
        <f>H15+_XLL.VOSEWEIBULL(1.3,4020)</f>
        <v>12376.310386619267</v>
      </c>
      <c r="I16" s="5">
        <f t="shared" si="2"/>
        <v>0</v>
      </c>
      <c r="J16" s="19"/>
      <c r="K16" s="6">
        <f>K15+_XLL.VOSEWEIBULL(1.3,4020)</f>
        <v>19724.259908373497</v>
      </c>
      <c r="L16" s="5">
        <f t="shared" si="3"/>
        <v>0</v>
      </c>
      <c r="M16" s="19"/>
      <c r="N16" s="6">
        <f>N15+_XLL.VOSEWEIBULL(1.3,4020)</f>
        <v>13630.921054613202</v>
      </c>
      <c r="O16" s="5">
        <f t="shared" si="4"/>
        <v>0</v>
      </c>
      <c r="P16" s="20"/>
      <c r="T16" s="25">
        <v>5</v>
      </c>
      <c r="U16" s="30">
        <f>_XLL.VOSESTOPSUM(_XLL.VOSEWEIBULLOBJECT(1.3,4020),$E$7)-1</f>
        <v>0</v>
      </c>
    </row>
    <row r="17" spans="1:21" ht="12.75">
      <c r="A17" s="18"/>
      <c r="B17" s="6">
        <f>B16+_XLL.VOSEWEIBULL(1.3,4020)</f>
        <v>20138.150964936554</v>
      </c>
      <c r="C17" s="5">
        <f t="shared" si="0"/>
        <v>0</v>
      </c>
      <c r="D17" s="19"/>
      <c r="E17" s="6">
        <f>E16+_XLL.VOSEWEIBULL(1.3,4020)</f>
        <v>30033.133647355025</v>
      </c>
      <c r="F17" s="5">
        <f t="shared" si="1"/>
        <v>0</v>
      </c>
      <c r="G17" s="19"/>
      <c r="H17" s="6">
        <f>H16+_XLL.VOSEWEIBULL(1.3,4020)</f>
        <v>18794.276451797057</v>
      </c>
      <c r="I17" s="5">
        <f t="shared" si="2"/>
        <v>0</v>
      </c>
      <c r="J17" s="19"/>
      <c r="K17" s="6">
        <f>K16+_XLL.VOSEWEIBULL(1.3,4020)</f>
        <v>22500.201963713862</v>
      </c>
      <c r="L17" s="5">
        <f t="shared" si="3"/>
        <v>0</v>
      </c>
      <c r="M17" s="19"/>
      <c r="N17" s="6">
        <f>N16+_XLL.VOSEWEIBULL(1.3,4020)</f>
        <v>14549.630782385202</v>
      </c>
      <c r="O17" s="5">
        <f t="shared" si="4"/>
        <v>0</v>
      </c>
      <c r="P17" s="20"/>
      <c r="T17" s="25">
        <v>6</v>
      </c>
      <c r="U17" s="30">
        <f>_XLL.VOSESTOPSUM(_XLL.VOSEWEIBULLOBJECT(1.3,4020),$E$7)-1</f>
        <v>0</v>
      </c>
    </row>
    <row r="18" spans="1:21" ht="12.75">
      <c r="A18" s="18"/>
      <c r="B18" s="6">
        <f>B17+_XLL.VOSEWEIBULL(1.3,4020)</f>
        <v>29152.84349261391</v>
      </c>
      <c r="C18" s="5">
        <f t="shared" si="0"/>
        <v>0</v>
      </c>
      <c r="D18" s="19"/>
      <c r="E18" s="6">
        <f>E17+_XLL.VOSEWEIBULL(1.3,4020)</f>
        <v>32832.158822374324</v>
      </c>
      <c r="F18" s="5">
        <f t="shared" si="1"/>
        <v>0</v>
      </c>
      <c r="G18" s="19"/>
      <c r="H18" s="6">
        <f>H17+_XLL.VOSEWEIBULL(1.3,4020)</f>
        <v>26988.94130945106</v>
      </c>
      <c r="I18" s="5">
        <f t="shared" si="2"/>
        <v>0</v>
      </c>
      <c r="J18" s="19"/>
      <c r="K18" s="6">
        <f>K17+_XLL.VOSEWEIBULL(1.3,4020)</f>
        <v>25219.399404717213</v>
      </c>
      <c r="L18" s="5">
        <f t="shared" si="3"/>
        <v>0</v>
      </c>
      <c r="M18" s="19"/>
      <c r="N18" s="6">
        <f>N17+_XLL.VOSEWEIBULL(1.3,4020)</f>
        <v>20039.359018143732</v>
      </c>
      <c r="O18" s="5">
        <f t="shared" si="4"/>
        <v>0</v>
      </c>
      <c r="P18" s="20"/>
      <c r="T18" s="25">
        <v>7</v>
      </c>
      <c r="U18" s="30">
        <f>_XLL.VOSESTOPSUM(_XLL.VOSEWEIBULLOBJECT(1.3,4020),$E$7)-1</f>
        <v>0</v>
      </c>
    </row>
    <row r="19" spans="1:21" ht="12.75">
      <c r="A19" s="18"/>
      <c r="B19" s="6">
        <f>B18+_XLL.VOSEWEIBULL(1.3,4020)</f>
        <v>37403.818822476234</v>
      </c>
      <c r="C19" s="5">
        <f t="shared" si="0"/>
        <v>0</v>
      </c>
      <c r="D19" s="19"/>
      <c r="E19" s="6">
        <f>E18+_XLL.VOSEWEIBULL(1.3,4020)</f>
        <v>33574.992777642765</v>
      </c>
      <c r="F19" s="5">
        <f t="shared" si="1"/>
        <v>0</v>
      </c>
      <c r="G19" s="19"/>
      <c r="H19" s="6">
        <f>H18+_XLL.VOSEWEIBULL(1.3,4020)</f>
        <v>32052.87570856799</v>
      </c>
      <c r="I19" s="5">
        <f t="shared" si="2"/>
        <v>0</v>
      </c>
      <c r="J19" s="19"/>
      <c r="K19" s="6">
        <f>K18+_XLL.VOSEWEIBULL(1.3,4020)</f>
        <v>27990.19774304157</v>
      </c>
      <c r="L19" s="5">
        <f t="shared" si="3"/>
        <v>0</v>
      </c>
      <c r="M19" s="19"/>
      <c r="N19" s="6">
        <f>N18+_XLL.VOSEWEIBULL(1.3,4020)</f>
        <v>25249.181348686354</v>
      </c>
      <c r="O19" s="5">
        <f t="shared" si="4"/>
        <v>0</v>
      </c>
      <c r="P19" s="20"/>
      <c r="T19" s="25">
        <v>8</v>
      </c>
      <c r="U19" s="30">
        <f>_XLL.VOSESTOPSUM(_XLL.VOSEWEIBULLOBJECT(1.3,4020),$E$7)-1</f>
        <v>0</v>
      </c>
    </row>
    <row r="20" spans="1:21" ht="12.75">
      <c r="A20" s="18"/>
      <c r="B20" s="6">
        <f>B19+_XLL.VOSEWEIBULL(1.3,4020)</f>
        <v>46793.60330238385</v>
      </c>
      <c r="C20" s="5">
        <f t="shared" si="0"/>
        <v>0</v>
      </c>
      <c r="D20" s="19"/>
      <c r="E20" s="6">
        <f>E19+_XLL.VOSEWEIBULL(1.3,4020)</f>
        <v>40583.799712816086</v>
      </c>
      <c r="F20" s="5">
        <f t="shared" si="1"/>
        <v>0</v>
      </c>
      <c r="G20" s="19"/>
      <c r="H20" s="6">
        <f>H19+_XLL.VOSEWEIBULL(1.3,4020)</f>
        <v>39063.60685974885</v>
      </c>
      <c r="I20" s="5">
        <f t="shared" si="2"/>
        <v>0</v>
      </c>
      <c r="J20" s="19"/>
      <c r="K20" s="6">
        <f>K19+_XLL.VOSEWEIBULL(1.3,4020)</f>
        <v>29731.891597837326</v>
      </c>
      <c r="L20" s="5">
        <f t="shared" si="3"/>
        <v>0</v>
      </c>
      <c r="M20" s="19"/>
      <c r="N20" s="6">
        <f>N19+_XLL.VOSEWEIBULL(1.3,4020)</f>
        <v>32372.11472209534</v>
      </c>
      <c r="O20" s="5">
        <f t="shared" si="4"/>
        <v>0</v>
      </c>
      <c r="P20" s="20"/>
      <c r="T20" s="25">
        <v>9</v>
      </c>
      <c r="U20" s="30">
        <f>_XLL.VOSESTOPSUM(_XLL.VOSEWEIBULLOBJECT(1.3,4020),$E$7)-1</f>
        <v>0</v>
      </c>
    </row>
    <row r="21" spans="1:21" ht="12.75">
      <c r="A21" s="18"/>
      <c r="B21" s="6">
        <f>B20+_XLL.VOSEWEIBULL(1.3,4020)</f>
        <v>48077.75826236036</v>
      </c>
      <c r="C21" s="5">
        <f t="shared" si="0"/>
        <v>0</v>
      </c>
      <c r="D21" s="19"/>
      <c r="E21" s="6">
        <f>E20+_XLL.VOSEWEIBULL(1.3,4020)</f>
        <v>45271.54023435847</v>
      </c>
      <c r="F21" s="5">
        <f t="shared" si="1"/>
        <v>0</v>
      </c>
      <c r="G21" s="19"/>
      <c r="H21" s="6">
        <f>H20+_XLL.VOSEWEIBULL(1.3,4020)</f>
        <v>39288.97103753552</v>
      </c>
      <c r="I21" s="5">
        <f t="shared" si="2"/>
        <v>0</v>
      </c>
      <c r="J21" s="19"/>
      <c r="K21" s="6">
        <f>K20+_XLL.VOSEWEIBULL(1.3,4020)</f>
        <v>48293.787054043074</v>
      </c>
      <c r="L21" s="5">
        <f t="shared" si="3"/>
        <v>0</v>
      </c>
      <c r="M21" s="19"/>
      <c r="N21" s="6">
        <f>N20+_XLL.VOSEWEIBULL(1.3,4020)</f>
        <v>34765.07436120833</v>
      </c>
      <c r="O21" s="5">
        <f t="shared" si="4"/>
        <v>0</v>
      </c>
      <c r="P21" s="20"/>
      <c r="T21" s="26">
        <v>10</v>
      </c>
      <c r="U21" s="31">
        <f>_XLL.VOSESTOPSUM(_XLL.VOSEWEIBULLOBJECT(1.3,4020),$E$7)-1</f>
        <v>0</v>
      </c>
    </row>
    <row r="22" spans="1:16" ht="12.75">
      <c r="A22" s="18"/>
      <c r="B22" s="6">
        <f>B21+_XLL.VOSEWEIBULL(1.3,4020)</f>
        <v>50509.24769748214</v>
      </c>
      <c r="C22" s="5">
        <f t="shared" si="0"/>
        <v>0</v>
      </c>
      <c r="D22" s="19"/>
      <c r="E22" s="6">
        <f>E21+_XLL.VOSEWEIBULL(1.3,4020)</f>
        <v>46555.9924564847</v>
      </c>
      <c r="F22" s="5">
        <f t="shared" si="1"/>
        <v>0</v>
      </c>
      <c r="G22" s="19"/>
      <c r="H22" s="6">
        <f>H21+_XLL.VOSEWEIBULL(1.3,4020)</f>
        <v>44754.30768414608</v>
      </c>
      <c r="I22" s="5">
        <f t="shared" si="2"/>
        <v>0</v>
      </c>
      <c r="J22" s="19"/>
      <c r="K22" s="6">
        <f>K21+_XLL.VOSEWEIBULL(1.3,4020)</f>
        <v>51702.54003410706</v>
      </c>
      <c r="L22" s="5">
        <f t="shared" si="3"/>
        <v>0</v>
      </c>
      <c r="M22" s="19"/>
      <c r="N22" s="6">
        <f>N21+_XLL.VOSEWEIBULL(1.3,4020)</f>
        <v>36357.01910661634</v>
      </c>
      <c r="O22" s="5">
        <f t="shared" si="4"/>
        <v>0</v>
      </c>
      <c r="P22" s="20"/>
    </row>
    <row r="23" spans="1:21" ht="12.75">
      <c r="A23" s="18"/>
      <c r="B23" s="6">
        <f>B22+_XLL.VOSEWEIBULL(1.3,4020)</f>
        <v>52814.858676939504</v>
      </c>
      <c r="C23" s="5">
        <f t="shared" si="0"/>
        <v>0</v>
      </c>
      <c r="D23" s="19"/>
      <c r="E23" s="6">
        <f>E22+_XLL.VOSEWEIBULL(1.3,4020)</f>
        <v>58561.52929981085</v>
      </c>
      <c r="F23" s="5">
        <f t="shared" si="1"/>
        <v>0</v>
      </c>
      <c r="G23" s="19"/>
      <c r="H23" s="6">
        <f>H22+_XLL.VOSEWEIBULL(1.3,4020)</f>
        <v>49826.56125588696</v>
      </c>
      <c r="I23" s="5">
        <f t="shared" si="2"/>
        <v>0</v>
      </c>
      <c r="J23" s="19"/>
      <c r="K23" s="6">
        <f>K22+_XLL.VOSEWEIBULL(1.3,4020)</f>
        <v>56542.496158259935</v>
      </c>
      <c r="L23" s="5">
        <f t="shared" si="3"/>
        <v>0</v>
      </c>
      <c r="M23" s="19"/>
      <c r="N23" s="6">
        <f>N22+_XLL.VOSEWEIBULL(1.3,4020)</f>
        <v>40288.947317258986</v>
      </c>
      <c r="O23" s="5">
        <f t="shared" si="4"/>
        <v>0</v>
      </c>
      <c r="P23" s="20"/>
      <c r="T23" s="27" t="s">
        <v>6</v>
      </c>
      <c r="U23" s="28">
        <f>_XLL.VOSEOUTPUT('Renewal process - 2'!T23)+SUM(U12:U21)</f>
        <v>0</v>
      </c>
    </row>
    <row r="24" spans="1:16" ht="12.75">
      <c r="A24" s="18"/>
      <c r="B24" s="6">
        <f>B23+_XLL.VOSEWEIBULL(1.3,4020)</f>
        <v>53875.14153294227</v>
      </c>
      <c r="C24" s="5">
        <f t="shared" si="0"/>
        <v>0</v>
      </c>
      <c r="D24" s="19"/>
      <c r="E24" s="6">
        <f>E23+_XLL.VOSEWEIBULL(1.3,4020)</f>
        <v>61454.69380219736</v>
      </c>
      <c r="F24" s="5">
        <f t="shared" si="1"/>
        <v>0</v>
      </c>
      <c r="G24" s="19"/>
      <c r="H24" s="6">
        <f>H23+_XLL.VOSEWEIBULL(1.3,4020)</f>
        <v>53092.495297998656</v>
      </c>
      <c r="I24" s="5">
        <f t="shared" si="2"/>
        <v>0</v>
      </c>
      <c r="J24" s="19"/>
      <c r="K24" s="6">
        <f>K23+_XLL.VOSEWEIBULL(1.3,4020)</f>
        <v>59635.7365363954</v>
      </c>
      <c r="L24" s="5">
        <f t="shared" si="3"/>
        <v>0</v>
      </c>
      <c r="M24" s="19"/>
      <c r="N24" s="6">
        <f>N23+_XLL.VOSEWEIBULL(1.3,4020)</f>
        <v>46655.90606764347</v>
      </c>
      <c r="O24" s="5">
        <f t="shared" si="4"/>
        <v>0</v>
      </c>
      <c r="P24" s="20"/>
    </row>
    <row r="25" spans="1:16" ht="12.75">
      <c r="A25" s="18"/>
      <c r="B25" s="6">
        <f>B24+_XLL.VOSEWEIBULL(1.3,4020)</f>
        <v>59344.6458014909</v>
      </c>
      <c r="C25" s="5">
        <f t="shared" si="0"/>
        <v>0</v>
      </c>
      <c r="D25" s="19"/>
      <c r="E25" s="6">
        <f>E24+_XLL.VOSEWEIBULL(1.3,4020)</f>
        <v>61866.700676854256</v>
      </c>
      <c r="F25" s="5">
        <f t="shared" si="1"/>
        <v>0</v>
      </c>
      <c r="G25" s="19"/>
      <c r="H25" s="6">
        <f>H24+_XLL.VOSEWEIBULL(1.3,4020)</f>
        <v>57356.167076675</v>
      </c>
      <c r="I25" s="5">
        <f t="shared" si="2"/>
        <v>0</v>
      </c>
      <c r="J25" s="19"/>
      <c r="K25" s="6">
        <f>K24+_XLL.VOSEWEIBULL(1.3,4020)</f>
        <v>60933.43041027568</v>
      </c>
      <c r="L25" s="5">
        <f t="shared" si="3"/>
        <v>0</v>
      </c>
      <c r="M25" s="19"/>
      <c r="N25" s="6">
        <f>N24+_XLL.VOSEWEIBULL(1.3,4020)</f>
        <v>50230.44678067462</v>
      </c>
      <c r="O25" s="5">
        <f t="shared" si="4"/>
        <v>0</v>
      </c>
      <c r="P25" s="20"/>
    </row>
    <row r="26" spans="1:16" ht="12.75">
      <c r="A26" s="18"/>
      <c r="B26" s="6">
        <f>B25+_XLL.VOSEWEIBULL(1.3,4020)</f>
        <v>59937.42813976058</v>
      </c>
      <c r="C26" s="5">
        <f t="shared" si="0"/>
        <v>0</v>
      </c>
      <c r="D26" s="19"/>
      <c r="E26" s="6">
        <f>E25+_XLL.VOSEWEIBULL(1.3,4020)</f>
        <v>68627.86321277563</v>
      </c>
      <c r="F26" s="5">
        <f t="shared" si="1"/>
        <v>0</v>
      </c>
      <c r="G26" s="19"/>
      <c r="H26" s="6">
        <f>H25+_XLL.VOSEWEIBULL(1.3,4020)</f>
        <v>61174.20409580123</v>
      </c>
      <c r="I26" s="5">
        <f t="shared" si="2"/>
        <v>0</v>
      </c>
      <c r="J26" s="19"/>
      <c r="K26" s="6">
        <f>K25+_XLL.VOSEWEIBULL(1.3,4020)</f>
        <v>62485.751585147875</v>
      </c>
      <c r="L26" s="5">
        <f t="shared" si="3"/>
        <v>0</v>
      </c>
      <c r="M26" s="19"/>
      <c r="N26" s="6">
        <f>N25+_XLL.VOSEWEIBULL(1.3,4020)</f>
        <v>53535.902751587055</v>
      </c>
      <c r="O26" s="5">
        <f t="shared" si="4"/>
        <v>0</v>
      </c>
      <c r="P26" s="20"/>
    </row>
    <row r="27" spans="1:16" ht="12.75">
      <c r="A27" s="18"/>
      <c r="B27" s="6">
        <f>B26+_XLL.VOSEWEIBULL(1.3,4020)</f>
        <v>64345.994131017884</v>
      </c>
      <c r="C27" s="5">
        <f t="shared" si="0"/>
        <v>0</v>
      </c>
      <c r="D27" s="19"/>
      <c r="E27" s="6">
        <f>E26+_XLL.VOSEWEIBULL(1.3,4020)</f>
        <v>71493.22581496605</v>
      </c>
      <c r="F27" s="5">
        <f t="shared" si="1"/>
        <v>0</v>
      </c>
      <c r="G27" s="19"/>
      <c r="H27" s="6">
        <f>H26+_XLL.VOSEWEIBULL(1.3,4020)</f>
        <v>62646.981346810346</v>
      </c>
      <c r="I27" s="5">
        <f t="shared" si="2"/>
        <v>0</v>
      </c>
      <c r="J27" s="19"/>
      <c r="K27" s="6">
        <f>K26+_XLL.VOSEWEIBULL(1.3,4020)</f>
        <v>63456.8878586117</v>
      </c>
      <c r="L27" s="5">
        <f t="shared" si="3"/>
        <v>0</v>
      </c>
      <c r="M27" s="19"/>
      <c r="N27" s="6">
        <f>N26+_XLL.VOSEWEIBULL(1.3,4020)</f>
        <v>55981.46380153871</v>
      </c>
      <c r="O27" s="5">
        <f t="shared" si="4"/>
        <v>0</v>
      </c>
      <c r="P27" s="20"/>
    </row>
    <row r="28" spans="1:16" ht="12.75">
      <c r="A28" s="18"/>
      <c r="B28" s="7">
        <f>B27+_XLL.VOSEWEIBULL(1.3,4020)</f>
        <v>65761.16138959308</v>
      </c>
      <c r="C28" s="8">
        <f t="shared" si="0"/>
        <v>0</v>
      </c>
      <c r="D28" s="19"/>
      <c r="E28" s="7">
        <f>E27+_XLL.VOSEWEIBULL(1.3,4020)</f>
        <v>73318.00878103677</v>
      </c>
      <c r="F28" s="8">
        <f t="shared" si="1"/>
        <v>0</v>
      </c>
      <c r="G28" s="19"/>
      <c r="H28" s="7">
        <f>H27+_XLL.VOSEWEIBULL(1.3,4020)</f>
        <v>64800.084541126984</v>
      </c>
      <c r="I28" s="8">
        <f t="shared" si="2"/>
        <v>0</v>
      </c>
      <c r="J28" s="19"/>
      <c r="K28" s="7">
        <f>K27+_XLL.VOSEWEIBULL(1.3,4020)</f>
        <v>76011.5721507512</v>
      </c>
      <c r="L28" s="8">
        <f t="shared" si="3"/>
        <v>0</v>
      </c>
      <c r="M28" s="19"/>
      <c r="N28" s="7">
        <f>N27+_XLL.VOSEWEIBULL(1.3,4020)</f>
        <v>56358.46457973821</v>
      </c>
      <c r="O28" s="8">
        <f t="shared" si="4"/>
        <v>0</v>
      </c>
      <c r="P28" s="20"/>
    </row>
    <row r="29" spans="1:16" ht="12.7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</row>
    <row r="30" spans="1:16" ht="38.25">
      <c r="A30" s="18"/>
      <c r="B30" s="3" t="s">
        <v>1</v>
      </c>
      <c r="C30" s="3" t="s">
        <v>2</v>
      </c>
      <c r="D30" s="19"/>
      <c r="E30" s="3" t="s">
        <v>1</v>
      </c>
      <c r="F30" s="3" t="s">
        <v>2</v>
      </c>
      <c r="G30" s="19"/>
      <c r="H30" s="3" t="s">
        <v>1</v>
      </c>
      <c r="I30" s="3" t="s">
        <v>2</v>
      </c>
      <c r="J30" s="19"/>
      <c r="K30" s="3" t="s">
        <v>1</v>
      </c>
      <c r="L30" s="3" t="s">
        <v>2</v>
      </c>
      <c r="M30" s="19"/>
      <c r="N30" s="3" t="s">
        <v>1</v>
      </c>
      <c r="O30" s="3" t="s">
        <v>2</v>
      </c>
      <c r="P30" s="20"/>
    </row>
    <row r="31" spans="1:16" ht="12.75">
      <c r="A31" s="18"/>
      <c r="B31" s="4">
        <f>_XLL.VOSEWEIBULL(1.3,4020)</f>
        <v>2360.401037233266</v>
      </c>
      <c r="C31" s="5">
        <f aca="true" t="shared" si="5" ref="C31:C47">IF(B31&gt;$E$7,0,1)</f>
        <v>0</v>
      </c>
      <c r="D31" s="19"/>
      <c r="E31" s="4">
        <f>_XLL.VOSEWEIBULL(1.3,4020)</f>
        <v>6074.166713318097</v>
      </c>
      <c r="F31" s="5">
        <f aca="true" t="shared" si="6" ref="F31:F47">IF(E31&gt;$E$7,0,1)</f>
        <v>0</v>
      </c>
      <c r="G31" s="19"/>
      <c r="H31" s="4">
        <f>_XLL.VOSEWEIBULL(1.3,4020)</f>
        <v>3676.3167379663855</v>
      </c>
      <c r="I31" s="5">
        <f>IF(H31&gt;$E$7,0,1)</f>
        <v>0</v>
      </c>
      <c r="J31" s="19"/>
      <c r="K31" s="4">
        <f>_XLL.VOSEWEIBULL(1.3,4020)</f>
        <v>2068.3888908858385</v>
      </c>
      <c r="L31" s="5">
        <f aca="true" t="shared" si="7" ref="L31:L47">IF(K31&gt;$E$7,0,1)</f>
        <v>0</v>
      </c>
      <c r="M31" s="19"/>
      <c r="N31" s="4">
        <f>_XLL.VOSEWEIBULL(1.3,4020)</f>
        <v>4006.8974617472963</v>
      </c>
      <c r="O31" s="5">
        <f aca="true" t="shared" si="8" ref="O31:O47">IF(N31&gt;$E$7,0,1)</f>
        <v>0</v>
      </c>
      <c r="P31" s="20"/>
    </row>
    <row r="32" spans="1:16" ht="12.75">
      <c r="A32" s="18"/>
      <c r="B32" s="6">
        <f>B31+_XLL.VOSEWEIBULL(1.3,4020)</f>
        <v>6892.100619484967</v>
      </c>
      <c r="C32" s="5">
        <f t="shared" si="5"/>
        <v>0</v>
      </c>
      <c r="D32" s="19"/>
      <c r="E32" s="6">
        <f>E31+_XLL.VOSEWEIBULL(1.3,4020)</f>
        <v>10402.778843517692</v>
      </c>
      <c r="F32" s="5">
        <f t="shared" si="6"/>
        <v>0</v>
      </c>
      <c r="G32" s="19"/>
      <c r="H32" s="6">
        <f>H31+_XLL.VOSEWEIBULL(1.3,4020)</f>
        <v>7446.633233212253</v>
      </c>
      <c r="I32" s="5">
        <f aca="true" t="shared" si="9" ref="I32:I47">IF(H32&gt;$E$7,0,1)</f>
        <v>0</v>
      </c>
      <c r="J32" s="19"/>
      <c r="K32" s="6">
        <f>K31+_XLL.VOSEWEIBULL(1.3,4020)</f>
        <v>14093.555596212702</v>
      </c>
      <c r="L32" s="5">
        <f t="shared" si="7"/>
        <v>0</v>
      </c>
      <c r="M32" s="19"/>
      <c r="N32" s="6">
        <f>N31+_XLL.VOSEWEIBULL(1.3,4020)</f>
        <v>6116.688527981125</v>
      </c>
      <c r="O32" s="5">
        <f t="shared" si="8"/>
        <v>0</v>
      </c>
      <c r="P32" s="20"/>
    </row>
    <row r="33" spans="1:16" ht="12.75">
      <c r="A33" s="18"/>
      <c r="B33" s="6">
        <f>B32+_XLL.VOSEWEIBULL(1.3,4020)</f>
        <v>10667.490349709085</v>
      </c>
      <c r="C33" s="5">
        <f t="shared" si="5"/>
        <v>0</v>
      </c>
      <c r="D33" s="19"/>
      <c r="E33" s="6">
        <f>E32+_XLL.VOSEWEIBULL(1.3,4020)</f>
        <v>18784.196475609573</v>
      </c>
      <c r="F33" s="5">
        <f t="shared" si="6"/>
        <v>0</v>
      </c>
      <c r="G33" s="19"/>
      <c r="H33" s="6">
        <f>H32+_XLL.VOSEWEIBULL(1.3,4020)</f>
        <v>10022.866341755362</v>
      </c>
      <c r="I33" s="5">
        <f t="shared" si="9"/>
        <v>0</v>
      </c>
      <c r="J33" s="19"/>
      <c r="K33" s="6">
        <f>K32+_XLL.VOSEWEIBULL(1.3,4020)</f>
        <v>17824.88741050031</v>
      </c>
      <c r="L33" s="5">
        <f t="shared" si="7"/>
        <v>0</v>
      </c>
      <c r="M33" s="19"/>
      <c r="N33" s="6">
        <f>N32+_XLL.VOSEWEIBULL(1.3,4020)</f>
        <v>13928.06160126568</v>
      </c>
      <c r="O33" s="5">
        <f t="shared" si="8"/>
        <v>0</v>
      </c>
      <c r="P33" s="20"/>
    </row>
    <row r="34" spans="1:16" ht="12.75">
      <c r="A34" s="18"/>
      <c r="B34" s="6">
        <f>B33+_XLL.VOSEWEIBULL(1.3,4020)</f>
        <v>13726.575150201294</v>
      </c>
      <c r="C34" s="5">
        <f t="shared" si="5"/>
        <v>0</v>
      </c>
      <c r="D34" s="19"/>
      <c r="E34" s="6">
        <f>E33+_XLL.VOSEWEIBULL(1.3,4020)</f>
        <v>22552.573447017727</v>
      </c>
      <c r="F34" s="5">
        <f t="shared" si="6"/>
        <v>0</v>
      </c>
      <c r="G34" s="19"/>
      <c r="H34" s="6">
        <f>H33+_XLL.VOSEWEIBULL(1.3,4020)</f>
        <v>12477.497900832544</v>
      </c>
      <c r="I34" s="5">
        <f t="shared" si="9"/>
        <v>0</v>
      </c>
      <c r="J34" s="19"/>
      <c r="K34" s="6">
        <f>K33+_XLL.VOSEWEIBULL(1.3,4020)</f>
        <v>18747.821684410203</v>
      </c>
      <c r="L34" s="5">
        <f t="shared" si="7"/>
        <v>0</v>
      </c>
      <c r="M34" s="19"/>
      <c r="N34" s="6">
        <f>N33+_XLL.VOSEWEIBULL(1.3,4020)</f>
        <v>18279.676423227153</v>
      </c>
      <c r="O34" s="5">
        <f t="shared" si="8"/>
        <v>0</v>
      </c>
      <c r="P34" s="20"/>
    </row>
    <row r="35" spans="1:16" ht="12.75">
      <c r="A35" s="18"/>
      <c r="B35" s="6">
        <f>B34+_XLL.VOSEWEIBULL(1.3,4020)</f>
        <v>17141.040251806153</v>
      </c>
      <c r="C35" s="5">
        <f t="shared" si="5"/>
        <v>0</v>
      </c>
      <c r="D35" s="19"/>
      <c r="E35" s="6">
        <f>E34+_XLL.VOSEWEIBULL(1.3,4020)</f>
        <v>24743.275410914004</v>
      </c>
      <c r="F35" s="5">
        <f t="shared" si="6"/>
        <v>0</v>
      </c>
      <c r="G35" s="19"/>
      <c r="H35" s="6">
        <f>H34+_XLL.VOSEWEIBULL(1.3,4020)</f>
        <v>14605.424890902506</v>
      </c>
      <c r="I35" s="5">
        <f t="shared" si="9"/>
        <v>0</v>
      </c>
      <c r="J35" s="19"/>
      <c r="K35" s="6">
        <f>K34+_XLL.VOSEWEIBULL(1.3,4020)</f>
        <v>30070.800246323262</v>
      </c>
      <c r="L35" s="5">
        <f t="shared" si="7"/>
        <v>0</v>
      </c>
      <c r="M35" s="19"/>
      <c r="N35" s="6">
        <f>N34+_XLL.VOSEWEIBULL(1.3,4020)</f>
        <v>18894.09344875179</v>
      </c>
      <c r="O35" s="5">
        <f t="shared" si="8"/>
        <v>0</v>
      </c>
      <c r="P35" s="20"/>
    </row>
    <row r="36" spans="1:16" ht="12.75">
      <c r="A36" s="18"/>
      <c r="B36" s="6">
        <f>B35+_XLL.VOSEWEIBULL(1.3,4020)</f>
        <v>21444.123908807083</v>
      </c>
      <c r="C36" s="5">
        <f t="shared" si="5"/>
        <v>0</v>
      </c>
      <c r="D36" s="19"/>
      <c r="E36" s="6">
        <f>E35+_XLL.VOSEWEIBULL(1.3,4020)</f>
        <v>26314.605230906356</v>
      </c>
      <c r="F36" s="5">
        <f t="shared" si="6"/>
        <v>0</v>
      </c>
      <c r="G36" s="19"/>
      <c r="H36" s="6">
        <f>H35+_XLL.VOSEWEIBULL(1.3,4020)</f>
        <v>16238.425282639984</v>
      </c>
      <c r="I36" s="5">
        <f t="shared" si="9"/>
        <v>0</v>
      </c>
      <c r="J36" s="19"/>
      <c r="K36" s="6">
        <f>K35+_XLL.VOSEWEIBULL(1.3,4020)</f>
        <v>32547.154337533168</v>
      </c>
      <c r="L36" s="5">
        <f t="shared" si="7"/>
        <v>0</v>
      </c>
      <c r="M36" s="19"/>
      <c r="N36" s="6">
        <f>N35+_XLL.VOSEWEIBULL(1.3,4020)</f>
        <v>24074.559180058197</v>
      </c>
      <c r="O36" s="5">
        <f t="shared" si="8"/>
        <v>0</v>
      </c>
      <c r="P36" s="20"/>
    </row>
    <row r="37" spans="1:16" ht="12.75">
      <c r="A37" s="18"/>
      <c r="B37" s="6">
        <f>B36+_XLL.VOSEWEIBULL(1.3,4020)</f>
        <v>25530.24475612585</v>
      </c>
      <c r="C37" s="5">
        <f t="shared" si="5"/>
        <v>0</v>
      </c>
      <c r="D37" s="19"/>
      <c r="E37" s="6">
        <f>E36+_XLL.VOSEWEIBULL(1.3,4020)</f>
        <v>27810.721662964905</v>
      </c>
      <c r="F37" s="5">
        <f t="shared" si="6"/>
        <v>0</v>
      </c>
      <c r="G37" s="19"/>
      <c r="H37" s="6">
        <f>H36+_XLL.VOSEWEIBULL(1.3,4020)</f>
        <v>16536.267279625783</v>
      </c>
      <c r="I37" s="5">
        <f t="shared" si="9"/>
        <v>0</v>
      </c>
      <c r="J37" s="19"/>
      <c r="K37" s="6">
        <f>K36+_XLL.VOSEWEIBULL(1.3,4020)</f>
        <v>40248.59546683047</v>
      </c>
      <c r="L37" s="5">
        <f t="shared" si="7"/>
        <v>0</v>
      </c>
      <c r="M37" s="19"/>
      <c r="N37" s="6">
        <f>N36+_XLL.VOSEWEIBULL(1.3,4020)</f>
        <v>24321.397195309783</v>
      </c>
      <c r="O37" s="5">
        <f t="shared" si="8"/>
        <v>0</v>
      </c>
      <c r="P37" s="20"/>
    </row>
    <row r="38" spans="1:16" ht="12.75">
      <c r="A38" s="18"/>
      <c r="B38" s="6">
        <f>B37+_XLL.VOSEWEIBULL(1.3,4020)</f>
        <v>28604.132126112323</v>
      </c>
      <c r="C38" s="5">
        <f t="shared" si="5"/>
        <v>0</v>
      </c>
      <c r="D38" s="19"/>
      <c r="E38" s="6">
        <f>E37+_XLL.VOSEWEIBULL(1.3,4020)</f>
        <v>30935.69506059723</v>
      </c>
      <c r="F38" s="5">
        <f t="shared" si="6"/>
        <v>0</v>
      </c>
      <c r="G38" s="19"/>
      <c r="H38" s="6">
        <f>H37+_XLL.VOSEWEIBULL(1.3,4020)</f>
        <v>19646.372623460007</v>
      </c>
      <c r="I38" s="5">
        <f t="shared" si="9"/>
        <v>0</v>
      </c>
      <c r="J38" s="19"/>
      <c r="K38" s="6">
        <f>K37+_XLL.VOSEWEIBULL(1.3,4020)</f>
        <v>42276.05860309075</v>
      </c>
      <c r="L38" s="5">
        <f t="shared" si="7"/>
        <v>0</v>
      </c>
      <c r="M38" s="19"/>
      <c r="N38" s="6">
        <f>N37+_XLL.VOSEWEIBULL(1.3,4020)</f>
        <v>25631.22330492007</v>
      </c>
      <c r="O38" s="5">
        <f t="shared" si="8"/>
        <v>0</v>
      </c>
      <c r="P38" s="20"/>
    </row>
    <row r="39" spans="1:16" ht="12.75">
      <c r="A39" s="18"/>
      <c r="B39" s="6">
        <f>B38+_XLL.VOSEWEIBULL(1.3,4020)</f>
        <v>30585.87378884843</v>
      </c>
      <c r="C39" s="5">
        <f t="shared" si="5"/>
        <v>0</v>
      </c>
      <c r="D39" s="19"/>
      <c r="E39" s="6">
        <f>E38+_XLL.VOSEWEIBULL(1.3,4020)</f>
        <v>31916.243730022263</v>
      </c>
      <c r="F39" s="5">
        <f t="shared" si="6"/>
        <v>0</v>
      </c>
      <c r="G39" s="19"/>
      <c r="H39" s="6">
        <f>H38+_XLL.VOSEWEIBULL(1.3,4020)</f>
        <v>20348.435094718938</v>
      </c>
      <c r="I39" s="5">
        <f t="shared" si="9"/>
        <v>0</v>
      </c>
      <c r="J39" s="19"/>
      <c r="K39" s="6">
        <f>K38+_XLL.VOSEWEIBULL(1.3,4020)</f>
        <v>45134.8900223025</v>
      </c>
      <c r="L39" s="5">
        <f t="shared" si="7"/>
        <v>0</v>
      </c>
      <c r="M39" s="19"/>
      <c r="N39" s="6">
        <f>N38+_XLL.VOSEWEIBULL(1.3,4020)</f>
        <v>29446.01173857816</v>
      </c>
      <c r="O39" s="5">
        <f t="shared" si="8"/>
        <v>0</v>
      </c>
      <c r="P39" s="20"/>
    </row>
    <row r="40" spans="1:16" ht="12.75">
      <c r="A40" s="18"/>
      <c r="B40" s="6">
        <f>B39+_XLL.VOSEWEIBULL(1.3,4020)</f>
        <v>37467.315658561216</v>
      </c>
      <c r="C40" s="5">
        <f t="shared" si="5"/>
        <v>0</v>
      </c>
      <c r="D40" s="19"/>
      <c r="E40" s="6">
        <f>E39+_XLL.VOSEWEIBULL(1.3,4020)</f>
        <v>42321.604504469346</v>
      </c>
      <c r="F40" s="5">
        <f t="shared" si="6"/>
        <v>0</v>
      </c>
      <c r="G40" s="19"/>
      <c r="H40" s="6">
        <f>H39+_XLL.VOSEWEIBULL(1.3,4020)</f>
        <v>22406.5590581721</v>
      </c>
      <c r="I40" s="5">
        <f t="shared" si="9"/>
        <v>0</v>
      </c>
      <c r="J40" s="19"/>
      <c r="K40" s="6">
        <f>K39+_XLL.VOSEWEIBULL(1.3,4020)</f>
        <v>48380.172407483384</v>
      </c>
      <c r="L40" s="5">
        <f t="shared" si="7"/>
        <v>0</v>
      </c>
      <c r="M40" s="19"/>
      <c r="N40" s="6">
        <f>N39+_XLL.VOSEWEIBULL(1.3,4020)</f>
        <v>36598.32995436648</v>
      </c>
      <c r="O40" s="5">
        <f t="shared" si="8"/>
        <v>0</v>
      </c>
      <c r="P40" s="20"/>
    </row>
    <row r="41" spans="1:16" ht="12.75">
      <c r="A41" s="18"/>
      <c r="B41" s="6">
        <f>B40+_XLL.VOSEWEIBULL(1.3,4020)</f>
        <v>41389.2310095802</v>
      </c>
      <c r="C41" s="5">
        <f t="shared" si="5"/>
        <v>0</v>
      </c>
      <c r="D41" s="19"/>
      <c r="E41" s="6">
        <f>E40+_XLL.VOSEWEIBULL(1.3,4020)</f>
        <v>43925.21277694072</v>
      </c>
      <c r="F41" s="5">
        <f t="shared" si="6"/>
        <v>0</v>
      </c>
      <c r="G41" s="19"/>
      <c r="H41" s="6">
        <f>H40+_XLL.VOSEWEIBULL(1.3,4020)</f>
        <v>24492.37470546686</v>
      </c>
      <c r="I41" s="5">
        <f t="shared" si="9"/>
        <v>0</v>
      </c>
      <c r="J41" s="19"/>
      <c r="K41" s="6">
        <f>K40+_XLL.VOSEWEIBULL(1.3,4020)</f>
        <v>55519.18024534497</v>
      </c>
      <c r="L41" s="5">
        <f t="shared" si="7"/>
        <v>0</v>
      </c>
      <c r="M41" s="19"/>
      <c r="N41" s="6">
        <f>N40+_XLL.VOSEWEIBULL(1.3,4020)</f>
        <v>40484.557137596115</v>
      </c>
      <c r="O41" s="5">
        <f t="shared" si="8"/>
        <v>0</v>
      </c>
      <c r="P41" s="20"/>
    </row>
    <row r="42" spans="1:16" ht="12.75">
      <c r="A42" s="18"/>
      <c r="B42" s="6">
        <f>B41+_XLL.VOSEWEIBULL(1.3,4020)</f>
        <v>45317.60541926201</v>
      </c>
      <c r="C42" s="5">
        <f t="shared" si="5"/>
        <v>0</v>
      </c>
      <c r="D42" s="19"/>
      <c r="E42" s="6">
        <f>E41+_XLL.VOSEWEIBULL(1.3,4020)</f>
        <v>47079.45076537376</v>
      </c>
      <c r="F42" s="5">
        <f t="shared" si="6"/>
        <v>0</v>
      </c>
      <c r="G42" s="19"/>
      <c r="H42" s="6">
        <f>H41+_XLL.VOSEWEIBULL(1.3,4020)</f>
        <v>24579.05361583539</v>
      </c>
      <c r="I42" s="5">
        <f t="shared" si="9"/>
        <v>0</v>
      </c>
      <c r="J42" s="19"/>
      <c r="K42" s="6">
        <f>K41+_XLL.VOSEWEIBULL(1.3,4020)</f>
        <v>58290.09552681542</v>
      </c>
      <c r="L42" s="5">
        <f t="shared" si="7"/>
        <v>0</v>
      </c>
      <c r="M42" s="19"/>
      <c r="N42" s="6">
        <f>N41+_XLL.VOSEWEIBULL(1.3,4020)</f>
        <v>43861.04190634587</v>
      </c>
      <c r="O42" s="5">
        <f t="shared" si="8"/>
        <v>0</v>
      </c>
      <c r="P42" s="20"/>
    </row>
    <row r="43" spans="1:16" ht="12.75">
      <c r="A43" s="18"/>
      <c r="B43" s="6">
        <f>B42+_XLL.VOSEWEIBULL(1.3,4020)</f>
        <v>55150.8256869419</v>
      </c>
      <c r="C43" s="5">
        <f t="shared" si="5"/>
        <v>0</v>
      </c>
      <c r="D43" s="19"/>
      <c r="E43" s="6">
        <f>E42+_XLL.VOSEWEIBULL(1.3,4020)</f>
        <v>50603.16003178435</v>
      </c>
      <c r="F43" s="5">
        <f t="shared" si="6"/>
        <v>0</v>
      </c>
      <c r="G43" s="19"/>
      <c r="H43" s="6">
        <f>H42+_XLL.VOSEWEIBULL(1.3,4020)</f>
        <v>29085.482885358386</v>
      </c>
      <c r="I43" s="5">
        <f t="shared" si="9"/>
        <v>0</v>
      </c>
      <c r="J43" s="19"/>
      <c r="K43" s="6">
        <f>K42+_XLL.VOSEWEIBULL(1.3,4020)</f>
        <v>60758.02571827893</v>
      </c>
      <c r="L43" s="5">
        <f t="shared" si="7"/>
        <v>0</v>
      </c>
      <c r="M43" s="19"/>
      <c r="N43" s="6">
        <f>N42+_XLL.VOSEWEIBULL(1.3,4020)</f>
        <v>48060.95082162138</v>
      </c>
      <c r="O43" s="5">
        <f t="shared" si="8"/>
        <v>0</v>
      </c>
      <c r="P43" s="20"/>
    </row>
    <row r="44" spans="1:16" ht="12.75">
      <c r="A44" s="18"/>
      <c r="B44" s="6">
        <f>B43+_XLL.VOSEWEIBULL(1.3,4020)</f>
        <v>60801.2340424479</v>
      </c>
      <c r="C44" s="5">
        <f t="shared" si="5"/>
        <v>0</v>
      </c>
      <c r="D44" s="19"/>
      <c r="E44" s="6">
        <f>E43+_XLL.VOSEWEIBULL(1.3,4020)</f>
        <v>51252.72111126732</v>
      </c>
      <c r="F44" s="5">
        <f t="shared" si="6"/>
        <v>0</v>
      </c>
      <c r="G44" s="19"/>
      <c r="H44" s="6">
        <f>H43+_XLL.VOSEWEIBULL(1.3,4020)</f>
        <v>33032.966319951316</v>
      </c>
      <c r="I44" s="5">
        <f t="shared" si="9"/>
        <v>0</v>
      </c>
      <c r="J44" s="19"/>
      <c r="K44" s="6">
        <f>K43+_XLL.VOSEWEIBULL(1.3,4020)</f>
        <v>68560.29557398903</v>
      </c>
      <c r="L44" s="5">
        <f t="shared" si="7"/>
        <v>0</v>
      </c>
      <c r="M44" s="19"/>
      <c r="N44" s="6">
        <f>N43+_XLL.VOSEWEIBULL(1.3,4020)</f>
        <v>49454.979988850435</v>
      </c>
      <c r="O44" s="5">
        <f t="shared" si="8"/>
        <v>0</v>
      </c>
      <c r="P44" s="20"/>
    </row>
    <row r="45" spans="1:16" ht="12.75">
      <c r="A45" s="18"/>
      <c r="B45" s="6">
        <f>B44+_XLL.VOSEWEIBULL(1.3,4020)</f>
        <v>62028.61858433514</v>
      </c>
      <c r="C45" s="5">
        <f t="shared" si="5"/>
        <v>0</v>
      </c>
      <c r="D45" s="19"/>
      <c r="E45" s="6">
        <f>E44+_XLL.VOSEWEIBULL(1.3,4020)</f>
        <v>55495.13060798863</v>
      </c>
      <c r="F45" s="5">
        <f t="shared" si="6"/>
        <v>0</v>
      </c>
      <c r="G45" s="19"/>
      <c r="H45" s="6">
        <f>H44+_XLL.VOSEWEIBULL(1.3,4020)</f>
        <v>34369.66280301337</v>
      </c>
      <c r="I45" s="5">
        <f t="shared" si="9"/>
        <v>0</v>
      </c>
      <c r="J45" s="19"/>
      <c r="K45" s="6">
        <f>K44+_XLL.VOSEWEIBULL(1.3,4020)</f>
        <v>70502.76881842001</v>
      </c>
      <c r="L45" s="5">
        <f t="shared" si="7"/>
        <v>0</v>
      </c>
      <c r="M45" s="19"/>
      <c r="N45" s="6">
        <f>N44+_XLL.VOSEWEIBULL(1.3,4020)</f>
        <v>53535.51833031509</v>
      </c>
      <c r="O45" s="5">
        <f t="shared" si="8"/>
        <v>0</v>
      </c>
      <c r="P45" s="20"/>
    </row>
    <row r="46" spans="1:16" ht="12.75">
      <c r="A46" s="18"/>
      <c r="B46" s="6">
        <f>B45+_XLL.VOSEWEIBULL(1.3,4020)</f>
        <v>63380.217340509145</v>
      </c>
      <c r="C46" s="5">
        <f t="shared" si="5"/>
        <v>0</v>
      </c>
      <c r="D46" s="19"/>
      <c r="E46" s="6">
        <f>E45+_XLL.VOSEWEIBULL(1.3,4020)</f>
        <v>57745.105273010355</v>
      </c>
      <c r="F46" s="5">
        <f t="shared" si="6"/>
        <v>0</v>
      </c>
      <c r="G46" s="19"/>
      <c r="H46" s="6">
        <f>H45+_XLL.VOSEWEIBULL(1.3,4020)</f>
        <v>34866.16452625781</v>
      </c>
      <c r="I46" s="5">
        <f t="shared" si="9"/>
        <v>0</v>
      </c>
      <c r="J46" s="19"/>
      <c r="K46" s="6">
        <f>K45+_XLL.VOSEWEIBULL(1.3,4020)</f>
        <v>71717.06976535385</v>
      </c>
      <c r="L46" s="5">
        <f t="shared" si="7"/>
        <v>0</v>
      </c>
      <c r="M46" s="19"/>
      <c r="N46" s="6">
        <f>N45+_XLL.VOSEWEIBULL(1.3,4020)</f>
        <v>54397.803971286674</v>
      </c>
      <c r="O46" s="5">
        <f t="shared" si="8"/>
        <v>0</v>
      </c>
      <c r="P46" s="20"/>
    </row>
    <row r="47" spans="1:16" ht="12.75">
      <c r="A47" s="18"/>
      <c r="B47" s="7">
        <f>B46+_XLL.VOSEWEIBULL(1.3,4020)</f>
        <v>68254.98112387766</v>
      </c>
      <c r="C47" s="8">
        <f t="shared" si="5"/>
        <v>0</v>
      </c>
      <c r="D47" s="19"/>
      <c r="E47" s="7">
        <f>E46+_XLL.VOSEWEIBULL(1.3,4020)</f>
        <v>61219.22316527896</v>
      </c>
      <c r="F47" s="8">
        <f t="shared" si="6"/>
        <v>0</v>
      </c>
      <c r="G47" s="19"/>
      <c r="H47" s="7">
        <f>H46+_XLL.VOSEWEIBULL(1.3,4020)</f>
        <v>39194.30561381718</v>
      </c>
      <c r="I47" s="8">
        <f t="shared" si="9"/>
        <v>0</v>
      </c>
      <c r="J47" s="19"/>
      <c r="K47" s="7">
        <f>K46+_XLL.VOSEWEIBULL(1.3,4020)</f>
        <v>72614.35508940005</v>
      </c>
      <c r="L47" s="8">
        <f t="shared" si="7"/>
        <v>0</v>
      </c>
      <c r="M47" s="19"/>
      <c r="N47" s="7">
        <f>N46+_XLL.VOSEWEIBULL(1.3,4020)</f>
        <v>58682.797486965195</v>
      </c>
      <c r="O47" s="8">
        <f t="shared" si="8"/>
        <v>0</v>
      </c>
      <c r="P47" s="20"/>
    </row>
    <row r="48" spans="1:16" ht="12.7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3"/>
    </row>
  </sheetData>
  <sheetProtection/>
  <mergeCells count="3">
    <mergeCell ref="B4:K5"/>
    <mergeCell ref="B7:D7"/>
    <mergeCell ref="B8:D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2003-06-17T11:00:21Z</dcterms:created>
  <dcterms:modified xsi:type="dcterms:W3CDTF">2009-11-14T09:59:40Z</dcterms:modified>
  <cp:category/>
  <cp:version/>
  <cp:contentType/>
  <cp:contentStatus/>
</cp:coreProperties>
</file>