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Car crashes" sheetId="1" r:id="rId1"/>
  </sheets>
  <definedNames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TRUE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<sst xmlns="http://schemas.openxmlformats.org/spreadsheetml/2006/main" count="11" uniqueCount="11">
  <si>
    <t>Time series projection of events occurring randomly in time</t>
  </si>
  <si>
    <t>Si</t>
  </si>
  <si>
    <t>Number of crushes</t>
  </si>
  <si>
    <t xml:space="preserve">r </t>
  </si>
  <si>
    <t>Starting value</t>
  </si>
  <si>
    <t>Trend</t>
  </si>
  <si>
    <t>Number of weeks</t>
  </si>
  <si>
    <t>lambda(t)</t>
  </si>
  <si>
    <t>Trend(t)</t>
  </si>
  <si>
    <r>
      <t>Problem:</t>
    </r>
    <r>
      <rPr>
        <sz val="10"/>
        <rFont val="Times New Roman"/>
        <family val="1"/>
      </rPr>
      <t xml:space="preserve"> An insurance company needs to model the number of car crashes in the country over the next 52 weeks period. The projection should include two factors: a) 10% annual upward trend due to the increase in the total number of cars in the country and b) seasonality factor - higher probability of a car crash during a winter season.</t>
    </r>
  </si>
  <si>
    <t>Week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</si>
</sst>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</numFmts>
  <fonts count="51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Lucida Console"/>
      <family val="3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hidden="1"/>
    </xf>
    <xf numFmtId="22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locked="0"/>
    </xf>
    <xf numFmtId="9" fontId="3" fillId="0" borderId="15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184" fontId="0" fillId="0" borderId="14" xfId="0" applyNumberFormat="1" applyFont="1" applyBorder="1" applyAlignment="1" applyProtection="1">
      <alignment horizontal="center"/>
      <protection locked="0"/>
    </xf>
    <xf numFmtId="0" fontId="8" fillId="34" borderId="10" xfId="0" applyFont="1" applyFill="1" applyBorder="1" applyAlignment="1">
      <alignment horizontal="left" vertical="center" wrapText="1"/>
    </xf>
    <xf numFmtId="0" fontId="8" fillId="34" borderId="26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25"/>
          <c:w val="0.95625"/>
          <c:h val="0.93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'Car crashes'!$C$13</c:f>
              <c:strCache>
                <c:ptCount val="1"/>
                <c:pt idx="0">
                  <c:v>Trend(t)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 crashes'!$B$14:$B$65</c:f>
              <c:numCache/>
            </c:numRef>
          </c:xVal>
          <c:yVal>
            <c:numRef>
              <c:f>'Car crashes'!$C$14:$C$65</c:f>
              <c:numCache/>
            </c:numRef>
          </c:yVal>
          <c:smooth val="1"/>
        </c:ser>
        <c:ser>
          <c:idx val="2"/>
          <c:order val="1"/>
          <c:tx>
            <c:strRef>
              <c:f>'Car crashes'!$E$13</c:f>
              <c:strCache>
                <c:ptCount val="1"/>
                <c:pt idx="0">
                  <c:v>lambda(t)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 crashes'!$B$14:$B$65</c:f>
              <c:numCache/>
            </c:numRef>
          </c:xVal>
          <c:yVal>
            <c:numRef>
              <c:f>'Car crashes'!$E$14:$E$65</c:f>
              <c:numCache/>
            </c:numRef>
          </c:yVal>
          <c:smooth val="1"/>
        </c:ser>
        <c:ser>
          <c:idx val="3"/>
          <c:order val="2"/>
          <c:tx>
            <c:v>Crashes(t)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 crashes'!$B$14:$B$65</c:f>
              <c:numCache/>
            </c:numRef>
          </c:xVal>
          <c:yVal>
            <c:numRef>
              <c:f>'Car crashes'!$F$14:$F$65</c:f>
              <c:numCache/>
            </c:numRef>
          </c:yVal>
          <c:smooth val="1"/>
        </c:ser>
        <c:axId val="51679326"/>
        <c:axId val="62460751"/>
      </c:scatterChart>
      <c:valAx>
        <c:axId val="5167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60751"/>
        <c:crosses val="autoZero"/>
        <c:crossBetween val="midCat"/>
        <c:dispUnits/>
        <c:majorUnit val="2"/>
      </c:valAx>
      <c:valAx>
        <c:axId val="62460751"/>
        <c:scaling>
          <c:orientation val="minMax"/>
          <c:max val="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793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575"/>
          <c:y val="0.17"/>
          <c:w val="0.20375"/>
          <c:h val="0.1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14</xdr:col>
      <xdr:colOff>419100</xdr:colOff>
      <xdr:row>26</xdr:row>
      <xdr:rowOff>66675</xdr:rowOff>
    </xdr:to>
    <xdr:graphicFrame>
      <xdr:nvGraphicFramePr>
        <xdr:cNvPr id="1" name="Chart 16"/>
        <xdr:cNvGraphicFramePr/>
      </xdr:nvGraphicFramePr>
      <xdr:xfrm>
        <a:off x="5248275" y="1857375"/>
        <a:ext cx="47625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85725</xdr:rowOff>
    </xdr:from>
    <xdr:to>
      <xdr:col>3</xdr:col>
      <xdr:colOff>666750</xdr:colOff>
      <xdr:row>2</xdr:row>
      <xdr:rowOff>152400</xdr:rowOff>
    </xdr:to>
    <xdr:pic>
      <xdr:nvPicPr>
        <xdr:cNvPr id="2" name="Picture 4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572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65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3.00390625" style="1" bestFit="1" customWidth="1"/>
    <col min="2" max="2" width="19.7109375" style="1" bestFit="1" customWidth="1"/>
    <col min="3" max="3" width="7.140625" style="1" bestFit="1" customWidth="1"/>
    <col min="4" max="5" width="12.421875" style="1" bestFit="1" customWidth="1"/>
    <col min="6" max="6" width="18.140625" style="1" bestFit="1" customWidth="1"/>
    <col min="7" max="7" width="5.8515625" style="1" bestFit="1" customWidth="1"/>
    <col min="8" max="8" width="7.7109375" style="1" bestFit="1" customWidth="1"/>
    <col min="9" max="9" width="8.00390625" style="1" bestFit="1" customWidth="1"/>
    <col min="10" max="10" width="11.8515625" style="1" bestFit="1" customWidth="1"/>
    <col min="11" max="11" width="10.140625" style="1" bestFit="1" customWidth="1"/>
    <col min="12" max="16384" width="9.140625" style="1" customWidth="1"/>
  </cols>
  <sheetData>
    <row r="1" ht="12.75"/>
    <row r="2" ht="46.5" customHeight="1">
      <c r="E2" s="15" t="s">
        <v>0</v>
      </c>
    </row>
    <row r="3" ht="17.25" customHeight="1" thickBot="1">
      <c r="E3" s="13"/>
    </row>
    <row r="4" spans="2:11" ht="12.75" customHeight="1">
      <c r="B4" s="30" t="s">
        <v>9</v>
      </c>
      <c r="C4" s="31"/>
      <c r="D4" s="31"/>
      <c r="E4" s="31"/>
      <c r="F4" s="31"/>
      <c r="G4" s="31"/>
      <c r="H4" s="31"/>
      <c r="I4" s="31"/>
      <c r="J4" s="31"/>
      <c r="K4" s="32"/>
    </row>
    <row r="5" spans="2:11" ht="18" customHeight="1">
      <c r="B5" s="33"/>
      <c r="C5" s="34"/>
      <c r="D5" s="34"/>
      <c r="E5" s="34"/>
      <c r="F5" s="34"/>
      <c r="G5" s="34"/>
      <c r="H5" s="34"/>
      <c r="I5" s="34"/>
      <c r="J5" s="34"/>
      <c r="K5" s="35"/>
    </row>
    <row r="6" spans="2:11" ht="12.75" customHeight="1" thickBot="1">
      <c r="B6" s="36"/>
      <c r="C6" s="37"/>
      <c r="D6" s="37"/>
      <c r="E6" s="37"/>
      <c r="F6" s="37"/>
      <c r="G6" s="37"/>
      <c r="H6" s="37"/>
      <c r="I6" s="37"/>
      <c r="J6" s="37"/>
      <c r="K6" s="38"/>
    </row>
    <row r="7" ht="13.5" thickBot="1">
      <c r="A7" s="9"/>
    </row>
    <row r="8" spans="1:4" ht="12.75">
      <c r="A8" s="10"/>
      <c r="B8" s="2" t="s">
        <v>4</v>
      </c>
      <c r="C8" s="3">
        <v>100</v>
      </c>
      <c r="D8" s="14"/>
    </row>
    <row r="9" spans="2:6" ht="12.75">
      <c r="B9" s="4" t="s">
        <v>5</v>
      </c>
      <c r="C9" s="16">
        <v>0.1</v>
      </c>
      <c r="E9" s="5"/>
      <c r="F9" s="6"/>
    </row>
    <row r="10" spans="2:3" ht="13.5" thickBot="1">
      <c r="B10" s="7" t="s">
        <v>6</v>
      </c>
      <c r="C10" s="8">
        <v>52</v>
      </c>
    </row>
    <row r="11" spans="2:3" ht="13.5" thickBot="1">
      <c r="B11" s="7" t="s">
        <v>3</v>
      </c>
      <c r="C11" s="29">
        <f>(1+C9)^(1/C10)-1</f>
        <v>0.0018345688392329418</v>
      </c>
    </row>
    <row r="12" spans="2:3" ht="12.75">
      <c r="B12" s="11"/>
      <c r="C12" s="12"/>
    </row>
    <row r="13" spans="2:6" ht="12.75">
      <c r="B13" s="21" t="s">
        <v>10</v>
      </c>
      <c r="C13" s="22" t="s">
        <v>8</v>
      </c>
      <c r="D13" s="23" t="s">
        <v>1</v>
      </c>
      <c r="E13" s="28" t="s">
        <v>7</v>
      </c>
      <c r="F13" s="22" t="s">
        <v>2</v>
      </c>
    </row>
    <row r="14" spans="2:6" ht="12.75">
      <c r="B14" s="17">
        <v>1</v>
      </c>
      <c r="C14" s="18">
        <f>C8</f>
        <v>100</v>
      </c>
      <c r="D14" s="24">
        <v>1.4972</v>
      </c>
      <c r="E14" s="18">
        <f>C14*D14</f>
        <v>149.72</v>
      </c>
      <c r="F14" s="26">
        <f>_XLL.VOSEPOISSON(E14)</f>
        <v>148</v>
      </c>
    </row>
    <row r="15" spans="2:6" ht="12.75">
      <c r="B15" s="17">
        <v>2</v>
      </c>
      <c r="C15" s="18">
        <f aca="true" t="shared" si="0" ref="C15:C46">C14*(1+$C$11)</f>
        <v>100.1834568839233</v>
      </c>
      <c r="D15" s="24">
        <v>1.6199</v>
      </c>
      <c r="E15" s="18">
        <f aca="true" t="shared" si="1" ref="E15:E65">C15*D15</f>
        <v>162.28718180626734</v>
      </c>
      <c r="F15" s="26">
        <f>_XLL.VOSEPOISSON(E15)</f>
        <v>172</v>
      </c>
    </row>
    <row r="16" spans="2:6" ht="12.75">
      <c r="B16" s="17">
        <v>3</v>
      </c>
      <c r="C16" s="18">
        <f t="shared" si="0"/>
        <v>100.36725033212917</v>
      </c>
      <c r="D16" s="24">
        <v>1.6661</v>
      </c>
      <c r="E16" s="18">
        <f t="shared" si="1"/>
        <v>167.2218757783604</v>
      </c>
      <c r="F16" s="26">
        <f>_XLL.VOSEPOISSON(E16)</f>
        <v>186</v>
      </c>
    </row>
    <row r="17" spans="2:6" ht="12.75">
      <c r="B17" s="17">
        <v>4</v>
      </c>
      <c r="C17" s="18">
        <f t="shared" si="0"/>
        <v>100.551380962068</v>
      </c>
      <c r="D17" s="24">
        <v>1.6467</v>
      </c>
      <c r="E17" s="18">
        <f t="shared" si="1"/>
        <v>165.57795903023737</v>
      </c>
      <c r="F17" s="26">
        <f>_XLL.VOSEPOISSON(E17)</f>
        <v>162</v>
      </c>
    </row>
    <row r="18" spans="2:6" ht="12.75">
      <c r="B18" s="17">
        <v>5</v>
      </c>
      <c r="C18" s="18">
        <f t="shared" si="0"/>
        <v>100.73584939232285</v>
      </c>
      <c r="D18" s="24">
        <v>1.5452</v>
      </c>
      <c r="E18" s="18">
        <f t="shared" si="1"/>
        <v>155.65703448101726</v>
      </c>
      <c r="F18" s="26">
        <f>_XLL.VOSEPOISSON(E18)</f>
        <v>164</v>
      </c>
    </row>
    <row r="19" spans="2:6" ht="12.75">
      <c r="B19" s="17">
        <v>6</v>
      </c>
      <c r="C19" s="18">
        <f t="shared" si="0"/>
        <v>100.92065624261167</v>
      </c>
      <c r="D19" s="24">
        <v>1.4441</v>
      </c>
      <c r="E19" s="18">
        <f t="shared" si="1"/>
        <v>145.73951967995552</v>
      </c>
      <c r="F19" s="26">
        <f>_XLL.VOSEPOISSON(E19)</f>
        <v>150</v>
      </c>
    </row>
    <row r="20" spans="2:6" ht="12.75">
      <c r="B20" s="17">
        <v>7</v>
      </c>
      <c r="C20" s="18">
        <f t="shared" si="0"/>
        <v>101.10580213378931</v>
      </c>
      <c r="D20" s="24">
        <v>1.3216</v>
      </c>
      <c r="E20" s="18">
        <f t="shared" si="1"/>
        <v>133.62142810001598</v>
      </c>
      <c r="F20" s="26">
        <f>_XLL.VOSEPOISSON(E20)</f>
        <v>119</v>
      </c>
    </row>
    <row r="21" spans="2:6" ht="12.75">
      <c r="B21" s="17">
        <v>8</v>
      </c>
      <c r="C21" s="18">
        <f t="shared" si="0"/>
        <v>101.29128768784962</v>
      </c>
      <c r="D21" s="24">
        <v>1.2308</v>
      </c>
      <c r="E21" s="18">
        <f t="shared" si="1"/>
        <v>124.6693168862053</v>
      </c>
      <c r="F21" s="26">
        <f>_XLL.VOSEPOISSON(E21)</f>
        <v>137</v>
      </c>
    </row>
    <row r="22" spans="2:6" ht="12.75">
      <c r="B22" s="17">
        <v>9</v>
      </c>
      <c r="C22" s="18">
        <f t="shared" si="0"/>
        <v>101.47711352792753</v>
      </c>
      <c r="D22" s="24">
        <v>1.1663</v>
      </c>
      <c r="E22" s="18">
        <f t="shared" si="1"/>
        <v>118.35275750762186</v>
      </c>
      <c r="F22" s="26">
        <f>_XLL.VOSEPOISSON(E22)</f>
        <v>129</v>
      </c>
    </row>
    <row r="23" spans="2:6" ht="12.75">
      <c r="B23" s="17">
        <v>10</v>
      </c>
      <c r="C23" s="18">
        <f t="shared" si="0"/>
        <v>101.66328027830117</v>
      </c>
      <c r="D23" s="24">
        <v>1.0749</v>
      </c>
      <c r="E23" s="18">
        <f t="shared" si="1"/>
        <v>109.27785997114593</v>
      </c>
      <c r="F23" s="26">
        <f>_XLL.VOSEPOISSON(E23)</f>
        <v>112</v>
      </c>
    </row>
    <row r="24" spans="2:6" ht="12.75">
      <c r="B24" s="17">
        <v>11</v>
      </c>
      <c r="C24" s="18">
        <f t="shared" si="0"/>
        <v>101.84978856439395</v>
      </c>
      <c r="D24" s="24">
        <v>1.0212</v>
      </c>
      <c r="E24" s="18">
        <f t="shared" si="1"/>
        <v>104.0090040819591</v>
      </c>
      <c r="F24" s="26">
        <f>_XLL.VOSEPOISSON(E24)</f>
        <v>120</v>
      </c>
    </row>
    <row r="25" spans="2:6" ht="12.75">
      <c r="B25" s="17">
        <v>12</v>
      </c>
      <c r="C25" s="18">
        <f t="shared" si="0"/>
        <v>102.03663901277665</v>
      </c>
      <c r="D25" s="24">
        <v>0.9594</v>
      </c>
      <c r="E25" s="18">
        <f t="shared" si="1"/>
        <v>97.89395146885792</v>
      </c>
      <c r="F25" s="26">
        <f>_XLL.VOSEPOISSON(E25)</f>
        <v>88</v>
      </c>
    </row>
    <row r="26" spans="2:6" ht="12.75">
      <c r="B26" s="17">
        <v>13</v>
      </c>
      <c r="C26" s="18">
        <f t="shared" si="0"/>
        <v>102.22383225116954</v>
      </c>
      <c r="D26" s="24">
        <v>0.9164</v>
      </c>
      <c r="E26" s="18">
        <f t="shared" si="1"/>
        <v>93.67791987497176</v>
      </c>
      <c r="F26" s="26">
        <f>_XLL.VOSEPOISSON(E26)</f>
        <v>83</v>
      </c>
    </row>
    <row r="27" spans="2:6" ht="12.75">
      <c r="B27" s="17">
        <v>14</v>
      </c>
      <c r="C27" s="18">
        <f t="shared" si="0"/>
        <v>102.41136890844452</v>
      </c>
      <c r="D27" s="24">
        <v>0.8524</v>
      </c>
      <c r="E27" s="18">
        <f t="shared" si="1"/>
        <v>87.29545085755811</v>
      </c>
      <c r="F27" s="26">
        <f>_XLL.VOSEPOISSON(E27)</f>
        <v>78</v>
      </c>
    </row>
    <row r="28" spans="2:6" ht="12.75">
      <c r="B28" s="17">
        <v>15</v>
      </c>
      <c r="C28" s="18">
        <f t="shared" si="0"/>
        <v>102.59924961462714</v>
      </c>
      <c r="D28" s="24">
        <v>0.8062</v>
      </c>
      <c r="E28" s="18">
        <f t="shared" si="1"/>
        <v>82.71551503931241</v>
      </c>
      <c r="F28" s="26">
        <f>_XLL.VOSEPOISSON(E28)</f>
        <v>99</v>
      </c>
    </row>
    <row r="29" spans="2:6" ht="12.75">
      <c r="B29" s="17">
        <v>16</v>
      </c>
      <c r="C29" s="18">
        <f t="shared" si="0"/>
        <v>102.78747500089882</v>
      </c>
      <c r="D29" s="24">
        <v>0.7793</v>
      </c>
      <c r="E29" s="18">
        <f t="shared" si="1"/>
        <v>80.10227926820045</v>
      </c>
      <c r="F29" s="26">
        <f>_XLL.VOSEPOISSON(E29)</f>
        <v>71</v>
      </c>
    </row>
    <row r="30" spans="2:6" ht="12.75">
      <c r="B30" s="17">
        <v>17</v>
      </c>
      <c r="C30" s="18">
        <f t="shared" si="0"/>
        <v>102.97604569959891</v>
      </c>
      <c r="D30" s="24">
        <v>0.7567</v>
      </c>
      <c r="E30" s="18">
        <f t="shared" si="1"/>
        <v>77.9219737808865</v>
      </c>
      <c r="F30" s="26">
        <f>_XLL.VOSEPOISSON(E30)</f>
        <v>77</v>
      </c>
    </row>
    <row r="31" spans="2:6" ht="12.75">
      <c r="B31" s="17">
        <v>18</v>
      </c>
      <c r="C31" s="18">
        <f t="shared" si="0"/>
        <v>103.16496234422682</v>
      </c>
      <c r="D31" s="24">
        <v>0.7406</v>
      </c>
      <c r="E31" s="18">
        <f t="shared" si="1"/>
        <v>76.40397111213439</v>
      </c>
      <c r="F31" s="26">
        <f>_XLL.VOSEPOISSON(E31)</f>
        <v>66</v>
      </c>
    </row>
    <row r="32" spans="2:6" ht="12.75">
      <c r="B32" s="17">
        <v>19</v>
      </c>
      <c r="C32" s="18">
        <f t="shared" si="0"/>
        <v>103.35422556944418</v>
      </c>
      <c r="D32" s="24">
        <v>0.7299</v>
      </c>
      <c r="E32" s="18">
        <f t="shared" si="1"/>
        <v>75.4382492431373</v>
      </c>
      <c r="F32" s="26">
        <f>_XLL.VOSEPOISSON(E32)</f>
        <v>72</v>
      </c>
    </row>
    <row r="33" spans="2:6" ht="12.75">
      <c r="B33" s="17">
        <v>20</v>
      </c>
      <c r="C33" s="18">
        <f t="shared" si="0"/>
        <v>103.54383601107693</v>
      </c>
      <c r="D33" s="24">
        <v>0.7299</v>
      </c>
      <c r="E33" s="18">
        <f t="shared" si="1"/>
        <v>75.57664590448505</v>
      </c>
      <c r="F33" s="26">
        <f>_XLL.VOSEPOISSON(E33)</f>
        <v>60</v>
      </c>
    </row>
    <row r="34" spans="2:6" ht="12.75">
      <c r="B34" s="17">
        <v>21</v>
      </c>
      <c r="C34" s="18">
        <f t="shared" si="0"/>
        <v>103.7337943061175</v>
      </c>
      <c r="D34" s="24">
        <v>0.7352</v>
      </c>
      <c r="E34" s="18">
        <f t="shared" si="1"/>
        <v>76.26508557385759</v>
      </c>
      <c r="F34" s="26">
        <f>_XLL.VOSEPOISSON(E34)</f>
        <v>95</v>
      </c>
    </row>
    <row r="35" spans="2:6" ht="12.75">
      <c r="B35" s="17">
        <v>22</v>
      </c>
      <c r="C35" s="18">
        <f t="shared" si="0"/>
        <v>103.9241010927269</v>
      </c>
      <c r="D35" s="24">
        <v>0.7406</v>
      </c>
      <c r="E35" s="18">
        <f t="shared" si="1"/>
        <v>76.96618926927354</v>
      </c>
      <c r="F35" s="26">
        <f>_XLL.VOSEPOISSON(E35)</f>
        <v>71</v>
      </c>
    </row>
    <row r="36" spans="2:6" ht="12.75">
      <c r="B36" s="17">
        <v>23</v>
      </c>
      <c r="C36" s="18">
        <f t="shared" si="0"/>
        <v>104.11475701023691</v>
      </c>
      <c r="D36" s="24">
        <v>0.746</v>
      </c>
      <c r="E36" s="18">
        <f t="shared" si="1"/>
        <v>77.66960872963674</v>
      </c>
      <c r="F36" s="26">
        <f>_XLL.VOSEPOISSON(E36)</f>
        <v>79</v>
      </c>
    </row>
    <row r="37" spans="2:6" ht="12.75">
      <c r="B37" s="17">
        <v>24</v>
      </c>
      <c r="C37" s="18">
        <f t="shared" si="0"/>
        <v>104.30576269915221</v>
      </c>
      <c r="D37" s="24">
        <v>0.7621</v>
      </c>
      <c r="E37" s="18">
        <f t="shared" si="1"/>
        <v>79.4914217530239</v>
      </c>
      <c r="F37" s="26">
        <f>_XLL.VOSEPOISSON(E37)</f>
        <v>96</v>
      </c>
    </row>
    <row r="38" spans="2:6" ht="12.75">
      <c r="B38" s="17">
        <v>25</v>
      </c>
      <c r="C38" s="18">
        <f t="shared" si="0"/>
        <v>104.4971188011525</v>
      </c>
      <c r="D38" s="24">
        <v>0.7836</v>
      </c>
      <c r="E38" s="18">
        <f t="shared" si="1"/>
        <v>81.88394229258309</v>
      </c>
      <c r="F38" s="26">
        <f>_XLL.VOSEPOISSON(E38)</f>
        <v>82</v>
      </c>
    </row>
    <row r="39" spans="2:6" ht="12.75">
      <c r="B39" s="17">
        <v>26</v>
      </c>
      <c r="C39" s="18">
        <f t="shared" si="0"/>
        <v>104.68882595909471</v>
      </c>
      <c r="D39" s="24">
        <v>0.7938</v>
      </c>
      <c r="E39" s="18">
        <f t="shared" si="1"/>
        <v>83.10199004632938</v>
      </c>
      <c r="F39" s="26">
        <f>_XLL.VOSEPOISSON(E39)</f>
        <v>80</v>
      </c>
    </row>
    <row r="40" spans="2:6" ht="12.75">
      <c r="B40" s="17">
        <v>27</v>
      </c>
      <c r="C40" s="18">
        <f t="shared" si="0"/>
        <v>104.88088481701514</v>
      </c>
      <c r="D40" s="24">
        <v>0.7992</v>
      </c>
      <c r="E40" s="18">
        <f t="shared" si="1"/>
        <v>83.8208031457585</v>
      </c>
      <c r="F40" s="26">
        <f>_XLL.VOSEPOISSON(E40)</f>
        <v>79</v>
      </c>
    </row>
    <row r="41" spans="2:6" ht="12.75">
      <c r="B41" s="17">
        <v>28</v>
      </c>
      <c r="C41" s="18">
        <f t="shared" si="0"/>
        <v>105.07329602013162</v>
      </c>
      <c r="D41" s="24">
        <v>0.8062</v>
      </c>
      <c r="E41" s="18">
        <f t="shared" si="1"/>
        <v>84.71009125143011</v>
      </c>
      <c r="F41" s="26">
        <f>_XLL.VOSEPOISSON(E41)</f>
        <v>80</v>
      </c>
    </row>
    <row r="42" spans="2:6" ht="12.75">
      <c r="B42" s="17">
        <v>29</v>
      </c>
      <c r="C42" s="18">
        <f t="shared" si="0"/>
        <v>105.26606021484565</v>
      </c>
      <c r="D42" s="24">
        <v>0.8062</v>
      </c>
      <c r="E42" s="18">
        <f t="shared" si="1"/>
        <v>84.86549774520857</v>
      </c>
      <c r="F42" s="26">
        <f>_XLL.VOSEPOISSON(E42)</f>
        <v>81</v>
      </c>
    </row>
    <row r="43" spans="2:6" ht="12.75">
      <c r="B43" s="17">
        <v>30</v>
      </c>
      <c r="C43" s="18">
        <f t="shared" si="0"/>
        <v>105.45917804874463</v>
      </c>
      <c r="D43" s="24">
        <v>0.8099</v>
      </c>
      <c r="E43" s="18">
        <f t="shared" si="1"/>
        <v>85.41138830167827</v>
      </c>
      <c r="F43" s="26">
        <f>_XLL.VOSEPOISSON(E43)</f>
        <v>102</v>
      </c>
    </row>
    <row r="44" spans="2:6" ht="12.75">
      <c r="B44" s="17">
        <v>31</v>
      </c>
      <c r="C44" s="18">
        <f t="shared" si="0"/>
        <v>105.65265017060398</v>
      </c>
      <c r="D44" s="24">
        <v>0.8207</v>
      </c>
      <c r="E44" s="18">
        <f t="shared" si="1"/>
        <v>86.70912999501468</v>
      </c>
      <c r="F44" s="26">
        <f>_XLL.VOSEPOISSON(E44)</f>
        <v>85</v>
      </c>
    </row>
    <row r="45" spans="2:6" ht="12.75">
      <c r="B45" s="17">
        <v>32</v>
      </c>
      <c r="C45" s="18">
        <f t="shared" si="0"/>
        <v>105.84647723038934</v>
      </c>
      <c r="D45" s="24">
        <v>0.8207</v>
      </c>
      <c r="E45" s="18">
        <f t="shared" si="1"/>
        <v>86.86820386298054</v>
      </c>
      <c r="F45" s="26">
        <f>_XLL.VOSEPOISSON(E45)</f>
        <v>85</v>
      </c>
    </row>
    <row r="46" spans="2:6" ht="12.75">
      <c r="B46" s="17">
        <v>33</v>
      </c>
      <c r="C46" s="18">
        <f t="shared" si="0"/>
        <v>106.0406598792588</v>
      </c>
      <c r="D46" s="24">
        <v>0.8261</v>
      </c>
      <c r="E46" s="18">
        <f t="shared" si="1"/>
        <v>87.60018912625569</v>
      </c>
      <c r="F46" s="26">
        <f>_XLL.VOSEPOISSON(E46)</f>
        <v>76</v>
      </c>
    </row>
    <row r="47" spans="2:6" ht="12.75">
      <c r="B47" s="17">
        <v>34</v>
      </c>
      <c r="C47" s="18">
        <f aca="true" t="shared" si="2" ref="C47:C65">C46*(1+$C$11)</f>
        <v>106.23519876956499</v>
      </c>
      <c r="D47" s="24">
        <v>0.8261</v>
      </c>
      <c r="E47" s="18">
        <f t="shared" si="1"/>
        <v>87.76089770353764</v>
      </c>
      <c r="F47" s="26">
        <f>_XLL.VOSEPOISSON(E47)</f>
        <v>84</v>
      </c>
    </row>
    <row r="48" spans="2:6" ht="12.75">
      <c r="B48" s="17">
        <v>35</v>
      </c>
      <c r="C48" s="18">
        <f t="shared" si="2"/>
        <v>106.43009455485735</v>
      </c>
      <c r="D48" s="24">
        <v>0.8368</v>
      </c>
      <c r="E48" s="18">
        <f t="shared" si="1"/>
        <v>89.06070312350462</v>
      </c>
      <c r="F48" s="26">
        <f>_XLL.VOSEPOISSON(E48)</f>
        <v>96</v>
      </c>
    </row>
    <row r="49" spans="2:6" ht="12.75">
      <c r="B49" s="17">
        <v>36</v>
      </c>
      <c r="C49" s="18">
        <f t="shared" si="2"/>
        <v>106.62534788988431</v>
      </c>
      <c r="D49" s="24">
        <v>0.8422</v>
      </c>
      <c r="E49" s="18">
        <f t="shared" si="1"/>
        <v>89.79986799286056</v>
      </c>
      <c r="F49" s="26">
        <f>_XLL.VOSEPOISSON(E49)</f>
        <v>104</v>
      </c>
    </row>
    <row r="50" spans="2:6" ht="12.75">
      <c r="B50" s="17">
        <v>37</v>
      </c>
      <c r="C50" s="18">
        <f t="shared" si="2"/>
        <v>106.82095943059547</v>
      </c>
      <c r="D50" s="24">
        <v>0.847</v>
      </c>
      <c r="E50" s="18">
        <f t="shared" si="1"/>
        <v>90.47735263771436</v>
      </c>
      <c r="F50" s="26">
        <f>_XLL.VOSEPOISSON(E50)</f>
        <v>78</v>
      </c>
    </row>
    <row r="51" spans="2:6" ht="12.75">
      <c r="B51" s="17">
        <v>38</v>
      </c>
      <c r="C51" s="18">
        <f t="shared" si="2"/>
        <v>107.0169298341438</v>
      </c>
      <c r="D51" s="24">
        <v>0.847</v>
      </c>
      <c r="E51" s="18">
        <f t="shared" si="1"/>
        <v>90.6433395695198</v>
      </c>
      <c r="F51" s="26">
        <f>_XLL.VOSEPOISSON(E51)</f>
        <v>86</v>
      </c>
    </row>
    <row r="52" spans="2:6" ht="12.75">
      <c r="B52" s="17">
        <v>39</v>
      </c>
      <c r="C52" s="18">
        <f t="shared" si="2"/>
        <v>107.21325975888789</v>
      </c>
      <c r="D52" s="24">
        <v>0.8599</v>
      </c>
      <c r="E52" s="18">
        <f t="shared" si="1"/>
        <v>92.1926820666677</v>
      </c>
      <c r="F52" s="26">
        <f>_XLL.VOSEPOISSON(E52)</f>
        <v>78</v>
      </c>
    </row>
    <row r="53" spans="2:6" ht="12.75">
      <c r="B53" s="17">
        <v>40</v>
      </c>
      <c r="C53" s="18">
        <f t="shared" si="2"/>
        <v>107.40994986439414</v>
      </c>
      <c r="D53" s="24">
        <v>0.8631</v>
      </c>
      <c r="E53" s="18">
        <f t="shared" si="1"/>
        <v>92.70552772795858</v>
      </c>
      <c r="F53" s="26">
        <f>_XLL.VOSEPOISSON(E53)</f>
        <v>94</v>
      </c>
    </row>
    <row r="54" spans="2:6" ht="12.75">
      <c r="B54" s="17">
        <v>41</v>
      </c>
      <c r="C54" s="18">
        <f t="shared" si="2"/>
        <v>107.60700081143892</v>
      </c>
      <c r="D54" s="24">
        <v>0.8739</v>
      </c>
      <c r="E54" s="18">
        <f t="shared" si="1"/>
        <v>94.03775800911647</v>
      </c>
      <c r="F54" s="26">
        <f>_XLL.VOSEPOISSON(E54)</f>
        <v>81</v>
      </c>
    </row>
    <row r="55" spans="2:6" ht="12.75">
      <c r="B55" s="17">
        <v>42</v>
      </c>
      <c r="C55" s="18">
        <f t="shared" si="2"/>
        <v>107.8044132620109</v>
      </c>
      <c r="D55" s="24">
        <v>0.8793</v>
      </c>
      <c r="E55" s="18">
        <f t="shared" si="1"/>
        <v>94.79242058128618</v>
      </c>
      <c r="F55" s="26">
        <f>_XLL.VOSEPOISSON(E55)</f>
        <v>83</v>
      </c>
    </row>
    <row r="56" spans="2:6" ht="12.75">
      <c r="B56" s="17">
        <v>43</v>
      </c>
      <c r="C56" s="18">
        <f t="shared" si="2"/>
        <v>108.00218787931317</v>
      </c>
      <c r="D56" s="24">
        <v>0.8954</v>
      </c>
      <c r="E56" s="18">
        <f t="shared" si="1"/>
        <v>96.70515902713701</v>
      </c>
      <c r="F56" s="26">
        <f>_XLL.VOSEPOISSON(E56)</f>
        <v>94</v>
      </c>
    </row>
    <row r="57" spans="2:6" ht="12.75">
      <c r="B57" s="17">
        <v>44</v>
      </c>
      <c r="C57" s="18">
        <f t="shared" si="2"/>
        <v>108.20032532776554</v>
      </c>
      <c r="D57" s="24">
        <v>0.9271</v>
      </c>
      <c r="E57" s="18">
        <f t="shared" si="1"/>
        <v>100.31252161137144</v>
      </c>
      <c r="F57" s="26">
        <f>_XLL.VOSEPOISSON(E57)</f>
        <v>115</v>
      </c>
    </row>
    <row r="58" spans="2:6" ht="12.75">
      <c r="B58" s="17">
        <v>45</v>
      </c>
      <c r="C58" s="18">
        <f t="shared" si="2"/>
        <v>108.39882627300672</v>
      </c>
      <c r="D58" s="24">
        <v>0.9647</v>
      </c>
      <c r="E58" s="18">
        <f t="shared" si="1"/>
        <v>104.57234770556958</v>
      </c>
      <c r="F58" s="26">
        <f>_XLL.VOSEPOISSON(E58)</f>
        <v>94</v>
      </c>
    </row>
    <row r="59" spans="2:6" ht="12.75">
      <c r="B59" s="17">
        <v>46</v>
      </c>
      <c r="C59" s="18">
        <f t="shared" si="2"/>
        <v>108.5976913818966</v>
      </c>
      <c r="D59" s="24">
        <v>1.0179</v>
      </c>
      <c r="E59" s="18">
        <f t="shared" si="1"/>
        <v>110.54159005763255</v>
      </c>
      <c r="F59" s="26">
        <f>_XLL.VOSEPOISSON(E59)</f>
        <v>110</v>
      </c>
    </row>
    <row r="60" spans="2:6" ht="12.75">
      <c r="B60" s="17">
        <v>47</v>
      </c>
      <c r="C60" s="18">
        <f t="shared" si="2"/>
        <v>108.79692132251846</v>
      </c>
      <c r="D60" s="24">
        <v>1.0819</v>
      </c>
      <c r="E60" s="18">
        <f t="shared" si="1"/>
        <v>117.70738917883273</v>
      </c>
      <c r="F60" s="26">
        <f>_XLL.VOSEPOISSON(E60)</f>
        <v>118</v>
      </c>
    </row>
    <row r="61" spans="2:6" ht="12.75">
      <c r="B61" s="17">
        <v>48</v>
      </c>
      <c r="C61" s="18">
        <f t="shared" si="2"/>
        <v>108.99651676418122</v>
      </c>
      <c r="D61" s="24">
        <v>1.1614</v>
      </c>
      <c r="E61" s="18">
        <f t="shared" si="1"/>
        <v>126.58855456992008</v>
      </c>
      <c r="F61" s="26">
        <f>_XLL.VOSEPOISSON(E61)</f>
        <v>130</v>
      </c>
    </row>
    <row r="62" spans="2:6" ht="12.75">
      <c r="B62" s="17">
        <v>49</v>
      </c>
      <c r="C62" s="18">
        <f t="shared" si="2"/>
        <v>109.19647837742173</v>
      </c>
      <c r="D62" s="24">
        <v>1.2576</v>
      </c>
      <c r="E62" s="18">
        <f t="shared" si="1"/>
        <v>137.32549120744557</v>
      </c>
      <c r="F62" s="26">
        <f>_XLL.VOSEPOISSON(E62)</f>
        <v>144</v>
      </c>
    </row>
    <row r="63" spans="2:6" ht="12.75">
      <c r="B63" s="17">
        <v>50</v>
      </c>
      <c r="C63" s="18">
        <f t="shared" si="2"/>
        <v>109.39680683400692</v>
      </c>
      <c r="D63" s="24">
        <v>1.3436</v>
      </c>
      <c r="E63" s="18">
        <f t="shared" si="1"/>
        <v>146.9855496621717</v>
      </c>
      <c r="F63" s="26">
        <f>_XLL.VOSEPOISSON(E63)</f>
        <v>149</v>
      </c>
    </row>
    <row r="64" spans="2:6" ht="12.75">
      <c r="B64" s="17">
        <v>51</v>
      </c>
      <c r="C64" s="18">
        <f t="shared" si="2"/>
        <v>109.59750280693618</v>
      </c>
      <c r="D64" s="24">
        <v>1.4119</v>
      </c>
      <c r="E64" s="18">
        <f t="shared" si="1"/>
        <v>154.7407142131132</v>
      </c>
      <c r="F64" s="26">
        <f>_XLL.VOSEPOISSON(E64)</f>
        <v>142</v>
      </c>
    </row>
    <row r="65" spans="2:6" ht="12.75">
      <c r="B65" s="19">
        <v>52</v>
      </c>
      <c r="C65" s="20">
        <f t="shared" si="2"/>
        <v>109.79856697044353</v>
      </c>
      <c r="D65" s="25">
        <v>1.5081</v>
      </c>
      <c r="E65" s="20">
        <f t="shared" si="1"/>
        <v>165.5872188481259</v>
      </c>
      <c r="F65" s="27">
        <f>_XLL.VOSEPOISSON(E65)</f>
        <v>175</v>
      </c>
    </row>
  </sheetData>
  <sheetProtection/>
  <mergeCells count="1">
    <mergeCell ref="B4:K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2003-03-28T17:02:24Z</dcterms:created>
  <dcterms:modified xsi:type="dcterms:W3CDTF">2009-11-14T09:59:07Z</dcterms:modified>
  <cp:category/>
  <cp:version/>
  <cp:contentType/>
  <cp:contentStatus/>
</cp:coreProperties>
</file>