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630" windowHeight="10575" activeTab="0"/>
  </bookViews>
  <sheets>
    <sheet name="Sheet1" sheetId="1" r:id="rId1"/>
  </sheets>
  <definedNames>
    <definedName name="_xlnm.Print_Area" localSheetId="0">'Sheet1'!$A$1:$L$16</definedName>
    <definedName name="RiskAutoStopPercChange">1.5</definedName>
    <definedName name="RiskCollectDistributionSamples">1</definedName>
    <definedName name="RiskExcelReportsGoInNewWorkbook">TRUE</definedName>
    <definedName name="RiskExcelReportsToGenerate">2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FALSE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<sst xmlns="http://schemas.openxmlformats.org/spreadsheetml/2006/main" count="25" uniqueCount="25">
  <si>
    <t>Formulae table</t>
  </si>
  <si>
    <t>Predicted population size next year</t>
  </si>
  <si>
    <t>thousand</t>
  </si>
  <si>
    <t>Surgery</t>
  </si>
  <si>
    <t>Maternity</t>
  </si>
  <si>
    <t>Chronic</t>
  </si>
  <si>
    <t>Expected/year/1000 residents</t>
  </si>
  <si>
    <t>Number of patients by category</t>
  </si>
  <si>
    <t>Number treated next year</t>
  </si>
  <si>
    <t>Bed-days for a random patient</t>
  </si>
  <si>
    <t>Total bed-days over all categories</t>
  </si>
  <si>
    <t>=VosePoisson(C6*$C$2)</t>
  </si>
  <si>
    <t>Total bed-days</t>
  </si>
  <si>
    <t>Hospital days scaling variable</t>
  </si>
  <si>
    <t>Scaling variable stdev (h)</t>
  </si>
  <si>
    <t>C7:E7</t>
  </si>
  <si>
    <t>C9:E9</t>
  </si>
  <si>
    <t>=VoseGamma(C8^-2,C8^2)</t>
  </si>
  <si>
    <t>=VoseLognormalObject(6.3*C9,36.7*C9)</t>
  </si>
  <si>
    <t>=VoseAggregateMC(C7,C10)</t>
  </si>
  <si>
    <t>C11:E11</t>
  </si>
  <si>
    <t>C13 (output)</t>
  </si>
  <si>
    <t>=SUM(C11:E11)</t>
  </si>
  <si>
    <t>C10:E10 (withdifferentvalues)</t>
  </si>
  <si>
    <r>
      <rPr>
        <b/>
        <sz val="10"/>
        <rFont val="Times New Roman"/>
        <family val="1"/>
      </rPr>
      <t>Technique:</t>
    </r>
    <r>
      <rPr>
        <sz val="10"/>
        <rFont val="Times New Roman"/>
        <family val="1"/>
      </rPr>
      <t xml:space="preserve"> forecast the number of bed-days for a hotel with correlated the length of stay for all individuals in a certain category.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</si>
</sst>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0000000"/>
    <numFmt numFmtId="171" formatCode="0.0000000"/>
    <numFmt numFmtId="172" formatCode="0.000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169" fontId="0" fillId="0" borderId="14" xfId="42" applyNumberFormat="1" applyFont="1" applyBorder="1" applyAlignment="1">
      <alignment/>
    </xf>
    <xf numFmtId="169" fontId="2" fillId="0" borderId="15" xfId="42" applyNumberFormat="1" applyFont="1" applyBorder="1" applyAlignment="1">
      <alignment/>
    </xf>
    <xf numFmtId="165" fontId="0" fillId="0" borderId="11" xfId="0" applyNumberFormat="1" applyBorder="1" applyAlignment="1">
      <alignment/>
    </xf>
    <xf numFmtId="169" fontId="0" fillId="0" borderId="11" xfId="42" applyNumberFormat="1" applyFont="1" applyBorder="1" applyAlignment="1">
      <alignment/>
    </xf>
    <xf numFmtId="0" fontId="0" fillId="0" borderId="1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20</xdr:row>
      <xdr:rowOff>66675</xdr:rowOff>
    </xdr:from>
    <xdr:to>
      <xdr:col>2</xdr:col>
      <xdr:colOff>247650</xdr:colOff>
      <xdr:row>25</xdr:row>
      <xdr:rowOff>66675</xdr:rowOff>
    </xdr:to>
    <xdr:pic>
      <xdr:nvPicPr>
        <xdr:cNvPr id="1" name="Picture 2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305175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2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7109375" style="0" customWidth="1"/>
    <col min="2" max="2" width="31.7109375" style="0" customWidth="1"/>
    <col min="3" max="3" width="26.421875" style="0" customWidth="1"/>
    <col min="4" max="4" width="34.8515625" style="0" customWidth="1"/>
    <col min="5" max="5" width="24.140625" style="0" bestFit="1" customWidth="1"/>
    <col min="6" max="6" width="4.140625" style="0" customWidth="1"/>
    <col min="12" max="12" width="3.5742187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 t="s">
        <v>1</v>
      </c>
      <c r="C2" s="3">
        <v>107</v>
      </c>
      <c r="D2" s="2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C4" s="20" t="s">
        <v>7</v>
      </c>
      <c r="D4" s="21"/>
      <c r="E4" s="2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5" t="s">
        <v>3</v>
      </c>
      <c r="D5" s="5" t="s">
        <v>4</v>
      </c>
      <c r="E5" s="5" t="s">
        <v>5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1" t="s">
        <v>6</v>
      </c>
      <c r="C6" s="4">
        <v>184</v>
      </c>
      <c r="D6" s="4">
        <v>14.7</v>
      </c>
      <c r="E6" s="4">
        <v>27.4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4" t="s">
        <v>8</v>
      </c>
      <c r="C7" s="13">
        <f>_XLL.VOSEPOISSON(C6*$C$2)</f>
        <v>19970</v>
      </c>
      <c r="D7" s="13">
        <f>_XLL.VOSEPOISSON(D6*$C$2)</f>
        <v>1536</v>
      </c>
      <c r="E7" s="13">
        <f>_XLL.VOSEPOISSON(E6*$C$2)</f>
        <v>2963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/>
      <c r="B8" s="4" t="s">
        <v>14</v>
      </c>
      <c r="C8" s="4">
        <v>0.2</v>
      </c>
      <c r="D8" s="4">
        <v>0.15</v>
      </c>
      <c r="E8" s="4">
        <v>0.3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4" t="s">
        <v>13</v>
      </c>
      <c r="C9" s="12">
        <f>_XLL.VOSEGAMMA(C8^-2,C8^2)</f>
        <v>1.3507233316709792</v>
      </c>
      <c r="D9" s="12">
        <v>0.8739788242105027</v>
      </c>
      <c r="E9" s="12">
        <v>0.49374273456907725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4" t="s">
        <v>9</v>
      </c>
      <c r="C10" s="4" t="str">
        <f>_XLL.VOSELOGNORMALOBJECT(6.3*C9,36.7*C9)</f>
        <v>VoseLognormal(8.5095569895,49.5715462723)</v>
      </c>
      <c r="D10" s="4" t="str">
        <f>_XLL.VOSELOGNORMALOBJECT(4.1*D9,2.5*D9)</f>
        <v>VoseLognormal(3.5833131793,2.1849470605)</v>
      </c>
      <c r="E10" s="4" t="str">
        <f>_XLL.VOSELOGNORMALOBJECT(43*E9,28*E9)</f>
        <v>VoseLognormal(21.2309375865,13.8247965679)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7" t="s">
        <v>12</v>
      </c>
      <c r="C11" s="10">
        <f>_XLL.VOSEAGGREGATEMC(C7,C10)</f>
        <v>167520.19376111435</v>
      </c>
      <c r="D11" s="10">
        <f>_XLL.VOSEAGGREGATEMC(D7,D10)</f>
        <v>5496.567590665589</v>
      </c>
      <c r="E11" s="10">
        <f>_XLL.VOSEAGGREGATEMC(E7,E10)</f>
        <v>62029.844059976254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6" t="s">
        <v>10</v>
      </c>
      <c r="C13" s="11">
        <f>_XLL.VOSEOUTPUT(Sheet1!B13)+SUM(C11:E11)</f>
        <v>235046.6054117562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/>
      <c r="C15" s="23" t="s">
        <v>0</v>
      </c>
      <c r="D15" s="2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/>
      <c r="B16" s="2"/>
      <c r="C16" s="4" t="s">
        <v>15</v>
      </c>
      <c r="D16" s="14" t="s">
        <v>11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/>
      <c r="B17" s="2"/>
      <c r="C17" s="8" t="s">
        <v>16</v>
      </c>
      <c r="D17" s="15" t="s">
        <v>17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/>
      <c r="B18" s="2"/>
      <c r="C18" s="17" t="s">
        <v>23</v>
      </c>
      <c r="D18" s="15" t="s">
        <v>18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8" t="s">
        <v>20</v>
      </c>
      <c r="D19" s="15" t="s">
        <v>19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/>
      <c r="C20" s="9" t="s">
        <v>21</v>
      </c>
      <c r="D20" s="16" t="s">
        <v>22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2" ht="12.75">
      <c r="D22" s="18"/>
    </row>
    <row r="26" spans="3:6" ht="12.75">
      <c r="C26" s="19"/>
      <c r="D26" s="19"/>
      <c r="E26" s="19"/>
      <c r="F26" s="19"/>
    </row>
    <row r="27" spans="2:6" ht="12.75">
      <c r="B27" s="25" t="s">
        <v>24</v>
      </c>
      <c r="C27" s="26"/>
      <c r="D27" s="26"/>
      <c r="E27" s="26"/>
      <c r="F27" s="27"/>
    </row>
    <row r="28" spans="2:6" ht="12.75">
      <c r="B28" s="28"/>
      <c r="C28" s="29"/>
      <c r="D28" s="29"/>
      <c r="E28" s="29"/>
      <c r="F28" s="30"/>
    </row>
  </sheetData>
  <sheetProtection/>
  <mergeCells count="3">
    <mergeCell ref="C4:E4"/>
    <mergeCell ref="C15:D15"/>
    <mergeCell ref="B27:F28"/>
  </mergeCells>
  <printOptions headings="1"/>
  <pageMargins left="0.75" right="0.75" top="1" bottom="1" header="0.5" footer="0.5"/>
  <pageSetup fitToHeight="1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2007-06-13T08:01:16Z</dcterms:created>
  <dcterms:modified xsi:type="dcterms:W3CDTF">2009-11-14T09:58:38Z</dcterms:modified>
  <cp:category/>
  <cp:version/>
  <cp:contentType/>
  <cp:contentStatus/>
</cp:coreProperties>
</file>