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Correlated risk portfolio" sheetId="1" r:id="rId1"/>
  </sheets>
  <definedNames>
    <definedName name="RiskAutoStopPercChange">1.5</definedName>
    <definedName name="RiskCollectDistributionSamples">0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3000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</definedNames>
  <calcPr fullCalcOnLoad="1"/>
</workbook>
</file>

<file path=xl/sharedStrings.xml><?xml version="1.0" encoding="utf-8"?>
<sst xmlns="http://schemas.openxmlformats.org/spreadsheetml/2006/main" count="19" uniqueCount="19">
  <si>
    <t>A</t>
  </si>
  <si>
    <t>B</t>
  </si>
  <si>
    <t>C</t>
  </si>
  <si>
    <t>Risk</t>
  </si>
  <si>
    <t>Min (80%)</t>
  </si>
  <si>
    <t>Most likely</t>
  </si>
  <si>
    <t>Max (150%)</t>
  </si>
  <si>
    <t xml:space="preserve">Probability </t>
  </si>
  <si>
    <t>Risk distribution</t>
  </si>
  <si>
    <t>D</t>
  </si>
  <si>
    <t>E</t>
  </si>
  <si>
    <t>F</t>
  </si>
  <si>
    <t>G</t>
  </si>
  <si>
    <t>H</t>
  </si>
  <si>
    <t>I</t>
  </si>
  <si>
    <t>J</t>
  </si>
  <si>
    <t>Sum</t>
  </si>
  <si>
    <t>Correlated risk portfolio</t>
  </si>
  <si>
    <r>
      <t>Problem:</t>
    </r>
    <r>
      <rPr>
        <sz val="10"/>
        <rFont val="Times New Roman"/>
        <family val="1"/>
      </rPr>
      <t xml:space="preserve"> We have a portfolio of risks (A to J), each of which is described by a PERT distribution. The risks are correlated in the following way: </t>
    </r>
    <r>
      <rPr>
        <b/>
        <sz val="10"/>
        <rFont val="Times New Roman"/>
        <family val="1"/>
      </rPr>
      <t>a)</t>
    </r>
    <r>
      <rPr>
        <sz val="10"/>
        <rFont val="Times New Roman"/>
        <family val="1"/>
      </rPr>
      <t xml:space="preserve"> If A or C occurs, D increases in size by 50%; </t>
    </r>
    <r>
      <rPr>
        <b/>
        <sz val="10"/>
        <rFont val="Times New Roman"/>
        <family val="1"/>
      </rPr>
      <t>b)</t>
    </r>
    <r>
      <rPr>
        <sz val="10"/>
        <rFont val="Times New Roman"/>
        <family val="1"/>
      </rPr>
      <t xml:space="preserve"> If A or D occurs, E increases to 45% probability and </t>
    </r>
    <r>
      <rPr>
        <b/>
        <sz val="10"/>
        <rFont val="Times New Roman"/>
        <family val="1"/>
      </rPr>
      <t>c)</t>
    </r>
    <r>
      <rPr>
        <sz val="10"/>
        <rFont val="Times New Roman"/>
        <family val="1"/>
      </rPr>
      <t xml:space="preserve"> If all of B, C, E, F occur, H increases in size to 320% and to 13% probability. Our task is to calculate the total risk of the portfolio.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</si>
</sst>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0.0000"/>
  </numFmts>
  <fonts count="47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9" fontId="10" fillId="0" borderId="12" xfId="59" applyFont="1" applyBorder="1" applyAlignment="1">
      <alignment horizontal="center"/>
    </xf>
    <xf numFmtId="9" fontId="10" fillId="0" borderId="12" xfId="0" applyNumberFormat="1" applyFont="1" applyBorder="1" applyAlignment="1">
      <alignment horizontal="center"/>
    </xf>
    <xf numFmtId="0" fontId="5" fillId="34" borderId="26" xfId="0" applyFont="1" applyFill="1" applyBorder="1" applyAlignment="1">
      <alignment horizontal="left" vertical="center" wrapText="1"/>
    </xf>
    <xf numFmtId="0" fontId="5" fillId="34" borderId="27" xfId="0" applyFont="1" applyFill="1" applyBorder="1" applyAlignment="1">
      <alignment horizontal="left" vertical="center" wrapText="1"/>
    </xf>
    <xf numFmtId="0" fontId="5" fillId="34" borderId="28" xfId="0" applyFont="1" applyFill="1" applyBorder="1" applyAlignment="1">
      <alignment horizontal="left" vertical="center" wrapText="1"/>
    </xf>
    <xf numFmtId="0" fontId="5" fillId="34" borderId="29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5" fillId="34" borderId="30" xfId="0" applyFont="1" applyFill="1" applyBorder="1" applyAlignment="1">
      <alignment horizontal="left" vertical="center" wrapText="1"/>
    </xf>
    <xf numFmtId="0" fontId="5" fillId="34" borderId="31" xfId="0" applyFont="1" applyFill="1" applyBorder="1" applyAlignment="1">
      <alignment horizontal="left" vertical="center" wrapText="1"/>
    </xf>
    <xf numFmtId="0" fontId="5" fillId="34" borderId="32" xfId="0" applyFont="1" applyFill="1" applyBorder="1" applyAlignment="1">
      <alignment horizontal="left" vertical="center" wrapText="1"/>
    </xf>
    <xf numFmtId="0" fontId="5" fillId="34" borderId="33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152400</xdr:rowOff>
    </xdr:from>
    <xdr:to>
      <xdr:col>4</xdr:col>
      <xdr:colOff>600075</xdr:colOff>
      <xdr:row>2</xdr:row>
      <xdr:rowOff>57150</xdr:rowOff>
    </xdr:to>
    <xdr:pic>
      <xdr:nvPicPr>
        <xdr:cNvPr id="1" name="Picture 4" descr="vose software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28875" cy="819150"/>
        </a:xfrm>
        <a:prstGeom prst="rect">
          <a:avLst/>
        </a:prstGeom>
        <a:noFill/>
        <a:ln w="3175" cmpd="sng">
          <a:solidFill>
            <a:srgbClr val="17375E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H23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3.00390625" style="1" bestFit="1" customWidth="1"/>
    <col min="2" max="2" width="7.140625" style="1" customWidth="1"/>
    <col min="3" max="3" width="9.8515625" style="1" customWidth="1"/>
    <col min="4" max="4" width="10.57421875" style="1" bestFit="1" customWidth="1"/>
    <col min="5" max="5" width="11.00390625" style="1" bestFit="1" customWidth="1"/>
    <col min="6" max="6" width="11.28125" style="1" customWidth="1"/>
    <col min="7" max="7" width="15.57421875" style="1" bestFit="1" customWidth="1"/>
    <col min="8" max="8" width="8.00390625" style="1" bestFit="1" customWidth="1"/>
    <col min="9" max="9" width="11.8515625" style="1" bestFit="1" customWidth="1"/>
    <col min="10" max="10" width="10.140625" style="1" bestFit="1" customWidth="1"/>
    <col min="11" max="16384" width="9.140625" style="1" customWidth="1"/>
  </cols>
  <sheetData>
    <row r="1" ht="12.75"/>
    <row r="2" ht="59.25" customHeight="1">
      <c r="F2" s="4" t="s">
        <v>17</v>
      </c>
    </row>
    <row r="3" ht="17.25" customHeight="1" thickBot="1">
      <c r="E3" s="3"/>
    </row>
    <row r="4" spans="2:7" ht="18" customHeight="1">
      <c r="B4" s="27" t="s">
        <v>18</v>
      </c>
      <c r="C4" s="28"/>
      <c r="D4" s="28"/>
      <c r="E4" s="28"/>
      <c r="F4" s="28"/>
      <c r="G4" s="29"/>
    </row>
    <row r="5" spans="2:7" ht="12.75" customHeight="1">
      <c r="B5" s="30"/>
      <c r="C5" s="31"/>
      <c r="D5" s="31"/>
      <c r="E5" s="31"/>
      <c r="F5" s="31"/>
      <c r="G5" s="32"/>
    </row>
    <row r="6" spans="2:7" ht="17.25" customHeight="1">
      <c r="B6" s="30"/>
      <c r="C6" s="31"/>
      <c r="D6" s="31"/>
      <c r="E6" s="31"/>
      <c r="F6" s="31"/>
      <c r="G6" s="32"/>
    </row>
    <row r="7" spans="2:7" ht="15" customHeight="1" thickBot="1">
      <c r="B7" s="33"/>
      <c r="C7" s="34"/>
      <c r="D7" s="34"/>
      <c r="E7" s="34"/>
      <c r="F7" s="34"/>
      <c r="G7" s="35"/>
    </row>
    <row r="8" ht="13.5" thickBot="1">
      <c r="A8" s="2"/>
    </row>
    <row r="9" spans="2:8" ht="12.75">
      <c r="B9" s="11" t="s">
        <v>3</v>
      </c>
      <c r="C9" s="12" t="s">
        <v>4</v>
      </c>
      <c r="D9" s="13" t="s">
        <v>5</v>
      </c>
      <c r="E9" s="13" t="s">
        <v>6</v>
      </c>
      <c r="F9" s="13" t="s">
        <v>7</v>
      </c>
      <c r="G9" s="14" t="s">
        <v>8</v>
      </c>
      <c r="H9"/>
    </row>
    <row r="10" spans="2:8" ht="12.75">
      <c r="B10" s="15" t="s">
        <v>0</v>
      </c>
      <c r="C10" s="6">
        <f aca="true" t="shared" si="0" ref="C10:C19">D10*0.8</f>
        <v>8</v>
      </c>
      <c r="D10" s="22">
        <v>10</v>
      </c>
      <c r="E10" s="9">
        <f aca="true" t="shared" si="1" ref="E10:E19">D10*1.5</f>
        <v>15</v>
      </c>
      <c r="F10" s="25">
        <v>0.3</v>
      </c>
      <c r="G10" s="16">
        <f>_XLL.VOSERISKEVENT(F10,_XLL.VOSEPERTOBJECT(C10,D10,E10))</f>
        <v>0</v>
      </c>
      <c r="H10"/>
    </row>
    <row r="11" spans="2:8" ht="12.75">
      <c r="B11" s="15" t="s">
        <v>1</v>
      </c>
      <c r="C11" s="6">
        <f t="shared" si="0"/>
        <v>9.600000000000001</v>
      </c>
      <c r="D11" s="22">
        <v>12</v>
      </c>
      <c r="E11" s="9">
        <f t="shared" si="1"/>
        <v>18</v>
      </c>
      <c r="F11" s="26">
        <v>0.2</v>
      </c>
      <c r="G11" s="16">
        <f>_XLL.VOSERISKEVENT(F11,_XLL.VOSEPERTOBJECT(C11,D11,E11))</f>
        <v>0</v>
      </c>
      <c r="H11"/>
    </row>
    <row r="12" spans="2:8" ht="12.75">
      <c r="B12" s="15" t="s">
        <v>2</v>
      </c>
      <c r="C12" s="6">
        <f t="shared" si="0"/>
        <v>10.4</v>
      </c>
      <c r="D12" s="22">
        <v>13</v>
      </c>
      <c r="E12" s="9">
        <f t="shared" si="1"/>
        <v>19.5</v>
      </c>
      <c r="F12" s="26">
        <v>0.1</v>
      </c>
      <c r="G12" s="16">
        <f>_XLL.VOSERISKEVENT(F12,_XLL.VOSEPERTOBJECT(C12,D12,E12))</f>
        <v>0</v>
      </c>
      <c r="H12"/>
    </row>
    <row r="13" spans="2:8" ht="12.75">
      <c r="B13" s="15" t="s">
        <v>9</v>
      </c>
      <c r="C13" s="6">
        <f t="shared" si="0"/>
        <v>11.200000000000001</v>
      </c>
      <c r="D13" s="22">
        <v>14</v>
      </c>
      <c r="E13" s="9">
        <f t="shared" si="1"/>
        <v>21</v>
      </c>
      <c r="F13" s="26">
        <f>15%</f>
        <v>0.15</v>
      </c>
      <c r="G13" s="16">
        <f>IF(OR(G10,G12),1.5,1)*_XLL.VOSERISKEVENT(F13,_XLL.VOSEPERTOBJECT(C13,D13,E13))</f>
        <v>0</v>
      </c>
      <c r="H13"/>
    </row>
    <row r="14" spans="2:8" ht="12.75">
      <c r="B14" s="15" t="s">
        <v>10</v>
      </c>
      <c r="C14" s="6">
        <f t="shared" si="0"/>
        <v>6.4</v>
      </c>
      <c r="D14" s="22">
        <v>8</v>
      </c>
      <c r="E14" s="9">
        <f t="shared" si="1"/>
        <v>12</v>
      </c>
      <c r="F14" s="26">
        <f>IF(OR(G10,G13),45%,22%)</f>
        <v>0.22</v>
      </c>
      <c r="G14" s="16">
        <f>_XLL.VOSERISKEVENT(F14,_XLL.VOSEPERTOBJECT(C14,D14,E14))</f>
        <v>0</v>
      </c>
      <c r="H14"/>
    </row>
    <row r="15" spans="2:8" ht="12.75">
      <c r="B15" s="15" t="s">
        <v>11</v>
      </c>
      <c r="C15" s="6">
        <f t="shared" si="0"/>
        <v>4.800000000000001</v>
      </c>
      <c r="D15" s="22">
        <v>6</v>
      </c>
      <c r="E15" s="9">
        <f t="shared" si="1"/>
        <v>9</v>
      </c>
      <c r="F15" s="26">
        <v>0.12</v>
      </c>
      <c r="G15" s="16">
        <f>_XLL.VOSERISKEVENT(F15,_XLL.VOSEPERTOBJECT(C15,D15,E15))</f>
        <v>0</v>
      </c>
      <c r="H15"/>
    </row>
    <row r="16" spans="2:8" ht="12.75">
      <c r="B16" s="15" t="s">
        <v>12</v>
      </c>
      <c r="C16" s="6">
        <f t="shared" si="0"/>
        <v>6.4</v>
      </c>
      <c r="D16" s="22">
        <v>8</v>
      </c>
      <c r="E16" s="9">
        <f t="shared" si="1"/>
        <v>12</v>
      </c>
      <c r="F16" s="26">
        <v>0.07</v>
      </c>
      <c r="G16" s="16">
        <f>_XLL.VOSERISKEVENT(F16,_XLL.VOSEPERTOBJECT(C16,D16,E16))</f>
        <v>0</v>
      </c>
      <c r="H16"/>
    </row>
    <row r="17" spans="2:8" ht="12.75">
      <c r="B17" s="15" t="s">
        <v>13</v>
      </c>
      <c r="C17" s="6">
        <f t="shared" si="0"/>
        <v>9.600000000000001</v>
      </c>
      <c r="D17" s="22">
        <v>12</v>
      </c>
      <c r="E17" s="9">
        <f t="shared" si="1"/>
        <v>18</v>
      </c>
      <c r="F17" s="26">
        <f>IF(AND(G11,G12,G14,G15),13%,5%)</f>
        <v>0.05</v>
      </c>
      <c r="G17" s="16">
        <f>IF(AND(G11,G12,G14,G15),3.2,1)*_XLL.VOSERISKEVENT(F17,_XLL.VOSEPERTOBJECT(C17,D17,E17))</f>
        <v>0</v>
      </c>
      <c r="H17"/>
    </row>
    <row r="18" spans="2:8" ht="12.75">
      <c r="B18" s="15" t="s">
        <v>14</v>
      </c>
      <c r="C18" s="6">
        <f t="shared" si="0"/>
        <v>8.8</v>
      </c>
      <c r="D18" s="22">
        <v>11</v>
      </c>
      <c r="E18" s="9">
        <f t="shared" si="1"/>
        <v>16.5</v>
      </c>
      <c r="F18" s="26">
        <v>0.19</v>
      </c>
      <c r="G18" s="16">
        <f>_XLL.VOSERISKEVENT(F18,_XLL.VOSEPERTOBJECT(C18,D18,E18))</f>
        <v>13.877602887862853</v>
      </c>
      <c r="H18"/>
    </row>
    <row r="19" spans="1:8" ht="12.75">
      <c r="A19"/>
      <c r="B19" s="17" t="s">
        <v>15</v>
      </c>
      <c r="C19" s="7">
        <f t="shared" si="0"/>
        <v>11.200000000000001</v>
      </c>
      <c r="D19" s="23">
        <v>14</v>
      </c>
      <c r="E19" s="10">
        <f t="shared" si="1"/>
        <v>21</v>
      </c>
      <c r="F19" s="25">
        <v>0.23</v>
      </c>
      <c r="G19" s="16">
        <f>_XLL.VOSERISKEVENT(F19,_XLL.VOSEPERTOBJECT(C19,D19,E19))</f>
        <v>0</v>
      </c>
      <c r="H19"/>
    </row>
    <row r="20" spans="1:8" ht="13.5" thickBot="1">
      <c r="A20"/>
      <c r="B20" s="18" t="s">
        <v>16</v>
      </c>
      <c r="C20" s="19">
        <f>SUM(C10:C19)</f>
        <v>86.4</v>
      </c>
      <c r="D20" s="20">
        <f>SUM(D10:D19)</f>
        <v>108</v>
      </c>
      <c r="E20" s="20">
        <f>SUM(E10:E19)</f>
        <v>162</v>
      </c>
      <c r="F20" s="21"/>
      <c r="G20" s="24">
        <f>_XLL.VOSEOUTPUT('Correlated risk portfolio'!B20)+SUM(G10:G19)</f>
        <v>13.877602887862853</v>
      </c>
      <c r="H20" s="8"/>
    </row>
    <row r="21" spans="1:8" ht="12.75">
      <c r="A21" s="5"/>
      <c r="B21"/>
      <c r="C21"/>
      <c r="D21"/>
      <c r="E21"/>
      <c r="F21"/>
      <c r="G21"/>
      <c r="H21"/>
    </row>
    <row r="22" spans="1:8" ht="12.75">
      <c r="A22" s="5"/>
      <c r="B22"/>
      <c r="C22"/>
      <c r="D22"/>
      <c r="E22"/>
      <c r="F22"/>
      <c r="G22"/>
      <c r="H22"/>
    </row>
    <row r="23" spans="1:8" ht="12.75">
      <c r="A23" s="5"/>
      <c r="B23"/>
      <c r="C23"/>
      <c r="D23"/>
      <c r="E23"/>
      <c r="F23"/>
      <c r="G23"/>
      <c r="H23"/>
    </row>
  </sheetData>
  <sheetProtection/>
  <mergeCells count="1">
    <mergeCell ref="B4:G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2003-03-28T17:02:24Z</dcterms:created>
  <dcterms:modified xsi:type="dcterms:W3CDTF">2009-11-14T09:58:10Z</dcterms:modified>
  <cp:category/>
  <cp:version/>
  <cp:contentType/>
  <cp:contentStatus/>
</cp:coreProperties>
</file>