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7305" activeTab="0"/>
  </bookViews>
  <sheets>
    <sheet name="Contagious" sheetId="1" r:id="rId1"/>
  </sheets>
  <definedNames>
    <definedName name="actual">'Contagious'!$E$11</definedName>
    <definedName name="beta">'Contagious'!$H$9</definedName>
    <definedName name="cc">'Contagious'!$F$9</definedName>
    <definedName name="lambda">'Contagious'!$E$8</definedName>
  </definedNames>
  <calcPr fullCalcOnLoad="1"/>
</workbook>
</file>

<file path=xl/comments1.xml><?xml version="1.0" encoding="utf-8"?>
<comments xmlns="http://schemas.openxmlformats.org/spreadsheetml/2006/main">
  <authors>
    <author>David Vose</author>
  </authors>
  <commentList>
    <comment ref="B18" authorId="0">
      <text>
        <r>
          <rPr>
            <sz val="8"/>
            <rFont val="Tahoma"/>
            <family val="2"/>
          </rPr>
          <t>This array needs to be adjusted in length to match the range of the Poisson distribution</t>
        </r>
      </text>
    </comment>
  </commentList>
</comments>
</file>

<file path=xl/sharedStrings.xml><?xml version="1.0" encoding="utf-8"?>
<sst xmlns="http://schemas.openxmlformats.org/spreadsheetml/2006/main" count="14" uniqueCount="14">
  <si>
    <t>Expected frequency of explosions</t>
  </si>
  <si>
    <t>)</t>
  </si>
  <si>
    <t>Input values</t>
  </si>
  <si>
    <t>Actual explosions that may occur</t>
  </si>
  <si>
    <t>Explosion #</t>
  </si>
  <si>
    <t>Explosion size</t>
  </si>
  <si>
    <t>Maximum explosion intensity</t>
  </si>
  <si>
    <t>Result predicted algebraically:</t>
  </si>
  <si>
    <t>Model outputs</t>
  </si>
  <si>
    <t>Contagious extreme value distribution</t>
  </si>
  <si>
    <t>Exponentially distributed explosion intensity:</t>
  </si>
  <si>
    <r>
      <t>Problem:</t>
    </r>
    <r>
      <rPr>
        <sz val="10"/>
        <rFont val="Times New Roman"/>
        <family val="1"/>
      </rPr>
      <t xml:space="preserve"> Model the extreme value distribution for the maximum explosion size, given the frequency of explosions and explosion intensity.</t>
    </r>
  </si>
  <si>
    <t>+VoseExpon(</t>
  </si>
  <si>
    <t>Using VoseLargest function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</si>
</sst>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 quotePrefix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 quotePrefix="1">
      <alignment horizontal="center"/>
    </xf>
    <xf numFmtId="0" fontId="45" fillId="0" borderId="17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34" borderId="25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9525</xdr:rowOff>
    </xdr:from>
    <xdr:to>
      <xdr:col>7</xdr:col>
      <xdr:colOff>104775</xdr:colOff>
      <xdr:row>13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867025" y="2686050"/>
          <a:ext cx="1066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</xdr:row>
      <xdr:rowOff>9525</xdr:rowOff>
    </xdr:from>
    <xdr:to>
      <xdr:col>7</xdr:col>
      <xdr:colOff>85725</xdr:colOff>
      <xdr:row>14</xdr:row>
      <xdr:rowOff>66675</xdr:rowOff>
    </xdr:to>
    <xdr:sp>
      <xdr:nvSpPr>
        <xdr:cNvPr id="2" name="Line 3"/>
        <xdr:cNvSpPr>
          <a:spLocks/>
        </xdr:cNvSpPr>
      </xdr:nvSpPr>
      <xdr:spPr>
        <a:xfrm flipH="1">
          <a:off x="2847975" y="2686050"/>
          <a:ext cx="1066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12</xdr:row>
      <xdr:rowOff>38100</xdr:rowOff>
    </xdr:from>
    <xdr:to>
      <xdr:col>10</xdr:col>
      <xdr:colOff>304800</xdr:colOff>
      <xdr:row>16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762375" y="2552700"/>
          <a:ext cx="1485900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Simulate this model and compare the results for the two outputs: they should be the same!</a:t>
          </a:r>
        </a:p>
      </xdr:txBody>
    </xdr:sp>
    <xdr:clientData/>
  </xdr:twoCellAnchor>
  <xdr:twoCellAnchor>
    <xdr:from>
      <xdr:col>4</xdr:col>
      <xdr:colOff>590550</xdr:colOff>
      <xdr:row>13</xdr:row>
      <xdr:rowOff>76200</xdr:rowOff>
    </xdr:from>
    <xdr:to>
      <xdr:col>6</xdr:col>
      <xdr:colOff>704850</xdr:colOff>
      <xdr:row>15</xdr:row>
      <xdr:rowOff>76200</xdr:rowOff>
    </xdr:to>
    <xdr:sp>
      <xdr:nvSpPr>
        <xdr:cNvPr id="4" name="Line 3"/>
        <xdr:cNvSpPr>
          <a:spLocks/>
        </xdr:cNvSpPr>
      </xdr:nvSpPr>
      <xdr:spPr>
        <a:xfrm flipH="1">
          <a:off x="2800350" y="275272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4</xdr:col>
      <xdr:colOff>371475</xdr:colOff>
      <xdr:row>2</xdr:row>
      <xdr:rowOff>57150</xdr:rowOff>
    </xdr:to>
    <xdr:pic>
      <xdr:nvPicPr>
        <xdr:cNvPr id="5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68"/>
  <sheetViews>
    <sheetView tabSelected="1" zoomScalePageLayoutView="0" workbookViewId="0" topLeftCell="B1">
      <selection activeCell="M8" sqref="M8"/>
    </sheetView>
  </sheetViews>
  <sheetFormatPr defaultColWidth="9.140625" defaultRowHeight="12.75"/>
  <cols>
    <col min="1" max="1" width="3.421875" style="0" customWidth="1"/>
    <col min="2" max="2" width="12.8515625" style="0" customWidth="1"/>
    <col min="3" max="3" width="13.7109375" style="0" customWidth="1"/>
    <col min="4" max="4" width="3.140625" style="0" customWidth="1"/>
    <col min="6" max="6" width="3.421875" style="0" customWidth="1"/>
    <col min="7" max="7" width="11.7109375" style="0" bestFit="1" customWidth="1"/>
    <col min="8" max="8" width="2.00390625" style="0" bestFit="1" customWidth="1"/>
    <col min="9" max="9" width="2.28125" style="0" customWidth="1"/>
    <col min="10" max="10" width="12.421875" style="0" customWidth="1"/>
  </cols>
  <sheetData>
    <row r="1" s="4" customFormat="1" ht="12.75"/>
    <row r="2" s="4" customFormat="1" ht="51" customHeight="1">
      <c r="F2" s="5" t="s">
        <v>9</v>
      </c>
    </row>
    <row r="3" s="4" customFormat="1" ht="17.25" customHeight="1" thickBot="1">
      <c r="E3" s="6"/>
    </row>
    <row r="4" spans="2:11" s="4" customFormat="1" ht="12.75" customHeight="1">
      <c r="B4" s="28" t="s">
        <v>11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s="4" customFormat="1" ht="12.75" customHeight="1" thickBot="1">
      <c r="B5" s="31"/>
      <c r="C5" s="32"/>
      <c r="D5" s="32"/>
      <c r="E5" s="32"/>
      <c r="F5" s="32"/>
      <c r="G5" s="32"/>
      <c r="H5" s="32"/>
      <c r="I5" s="32"/>
      <c r="J5" s="32"/>
      <c r="K5" s="33"/>
    </row>
    <row r="6" ht="13.5" thickBot="1"/>
    <row r="7" spans="2:9" ht="12.75">
      <c r="B7" s="34" t="s">
        <v>2</v>
      </c>
      <c r="C7" s="35"/>
      <c r="D7" s="35"/>
      <c r="E7" s="35"/>
      <c r="F7" s="35"/>
      <c r="G7" s="35"/>
      <c r="H7" s="35"/>
      <c r="I7" s="36"/>
    </row>
    <row r="8" spans="2:9" ht="12.75">
      <c r="B8" s="40" t="s">
        <v>0</v>
      </c>
      <c r="C8" s="41"/>
      <c r="D8" s="41"/>
      <c r="E8" s="3">
        <v>22</v>
      </c>
      <c r="F8" s="2"/>
      <c r="G8" s="2"/>
      <c r="H8" s="2"/>
      <c r="I8" s="9"/>
    </row>
    <row r="9" spans="2:9" ht="13.5" thickBot="1">
      <c r="B9" s="42" t="s">
        <v>10</v>
      </c>
      <c r="C9" s="43"/>
      <c r="D9" s="43"/>
      <c r="E9" s="43"/>
      <c r="F9" s="10">
        <v>8</v>
      </c>
      <c r="G9" s="11" t="s">
        <v>12</v>
      </c>
      <c r="H9" s="12">
        <v>5</v>
      </c>
      <c r="I9" s="13" t="s">
        <v>1</v>
      </c>
    </row>
    <row r="11" spans="2:5" ht="12.75">
      <c r="B11" s="26" t="s">
        <v>3</v>
      </c>
      <c r="C11" s="27"/>
      <c r="D11" s="27"/>
      <c r="E11" s="14">
        <f>_XLL.VOSEPOISSON(lambda)</f>
        <v>11</v>
      </c>
    </row>
    <row r="12" ht="13.5" thickBot="1">
      <c r="E12" s="1"/>
    </row>
    <row r="13" spans="2:5" ht="12.75">
      <c r="B13" s="37" t="s">
        <v>8</v>
      </c>
      <c r="C13" s="38"/>
      <c r="D13" s="38"/>
      <c r="E13" s="39"/>
    </row>
    <row r="14" spans="2:5" ht="12.75">
      <c r="B14" s="24" t="s">
        <v>6</v>
      </c>
      <c r="C14" s="25"/>
      <c r="D14" s="25"/>
      <c r="E14" s="19">
        <f>_XLL.VOSEOUTPUT(Contagious!B14)+MAX(C19:C68)</f>
        <v>21.967119691001614</v>
      </c>
    </row>
    <row r="15" spans="2:5" ht="12.75">
      <c r="B15" s="26" t="s">
        <v>7</v>
      </c>
      <c r="C15" s="27"/>
      <c r="D15" s="27"/>
      <c r="E15" s="22">
        <f>_XLL.VOSEOUTPUT(Contagious!B15)+_XLL.VOSEEXTVALUEMAX(cc+beta*LN(lambda),beta)</f>
        <v>23.18800451023022</v>
      </c>
    </row>
    <row r="16" spans="2:5" ht="12.75">
      <c r="B16" s="20" t="s">
        <v>13</v>
      </c>
      <c r="C16" s="21"/>
      <c r="D16" s="21"/>
      <c r="E16" s="23">
        <f>_XLL.VOSEOUTPUT(Contagious!B16)+_XLL.VOSELARGEST("voseexponobject(beta,VoseShift(cc))",actual)</f>
        <v>23.767577395459725</v>
      </c>
    </row>
    <row r="18" spans="2:3" ht="12.75">
      <c r="B18" s="17" t="s">
        <v>4</v>
      </c>
      <c r="C18" s="18" t="s">
        <v>5</v>
      </c>
    </row>
    <row r="19" spans="2:3" ht="12.75">
      <c r="B19" s="7">
        <v>1</v>
      </c>
      <c r="C19" s="15">
        <f>IF(actual&lt;B19,0,cc+_XLL.VOSEEXPON(beta))</f>
        <v>11.887352434523926</v>
      </c>
    </row>
    <row r="20" spans="2:3" ht="12.75">
      <c r="B20" s="7">
        <v>2</v>
      </c>
      <c r="C20" s="15">
        <f>IF(actual&lt;B20,0,cc+_XLL.VOSEEXPON(beta))</f>
        <v>12.2444265264281</v>
      </c>
    </row>
    <row r="21" spans="2:3" ht="12.75">
      <c r="B21" s="7">
        <v>3</v>
      </c>
      <c r="C21" s="15">
        <f>IF(actual&lt;B21,0,cc+_XLL.VOSEEXPON(beta))</f>
        <v>11.20063964156152</v>
      </c>
    </row>
    <row r="22" spans="2:3" ht="12.75">
      <c r="B22" s="7">
        <v>4</v>
      </c>
      <c r="C22" s="15">
        <f>IF(actual&lt;B22,0,cc+_XLL.VOSEEXPON(beta))</f>
        <v>18.214114652758816</v>
      </c>
    </row>
    <row r="23" spans="2:3" ht="12.75">
      <c r="B23" s="7">
        <v>5</v>
      </c>
      <c r="C23" s="15">
        <f>IF(actual&lt;B23,0,cc+_XLL.VOSEEXPON(beta))</f>
        <v>17.295751508898356</v>
      </c>
    </row>
    <row r="24" spans="2:3" ht="12.75">
      <c r="B24" s="7">
        <v>6</v>
      </c>
      <c r="C24" s="15">
        <f>IF(actual&lt;B24,0,cc+_XLL.VOSEEXPON(beta))</f>
        <v>21.967119691001614</v>
      </c>
    </row>
    <row r="25" spans="2:3" ht="12.75">
      <c r="B25" s="7">
        <v>7</v>
      </c>
      <c r="C25" s="15">
        <f>IF(actual&lt;B25,0,cc+_XLL.VOSEEXPON(beta))</f>
        <v>8.904257874288371</v>
      </c>
    </row>
    <row r="26" spans="2:3" ht="12.75">
      <c r="B26" s="7">
        <v>8</v>
      </c>
      <c r="C26" s="15">
        <f>IF(actual&lt;B26,0,cc+_XLL.VOSEEXPON(beta))</f>
        <v>17.19296267871338</v>
      </c>
    </row>
    <row r="27" spans="2:3" ht="12.75">
      <c r="B27" s="7">
        <v>9</v>
      </c>
      <c r="C27" s="15">
        <f>IF(actual&lt;B27,0,cc+_XLL.VOSEEXPON(beta))</f>
        <v>10.796627347882081</v>
      </c>
    </row>
    <row r="28" spans="2:3" ht="12.75">
      <c r="B28" s="7">
        <v>10</v>
      </c>
      <c r="C28" s="15">
        <f>IF(actual&lt;B28,0,cc+_XLL.VOSEEXPON(beta))</f>
        <v>9.927814182913052</v>
      </c>
    </row>
    <row r="29" spans="2:3" ht="12.75">
      <c r="B29" s="7">
        <v>11</v>
      </c>
      <c r="C29" s="15">
        <f>IF(actual&lt;B29,0,cc+_XLL.VOSEEXPON(beta))</f>
        <v>8.618725841518966</v>
      </c>
    </row>
    <row r="30" spans="2:3" ht="12.75">
      <c r="B30" s="7">
        <v>12</v>
      </c>
      <c r="C30" s="15">
        <f>IF(actual&lt;B30,0,cc+_XLL.VOSEEXPON(beta))</f>
        <v>0</v>
      </c>
    </row>
    <row r="31" spans="2:3" ht="12.75">
      <c r="B31" s="7">
        <v>13</v>
      </c>
      <c r="C31" s="15">
        <f>IF(actual&lt;B31,0,cc+_XLL.VOSEEXPON(beta))</f>
        <v>0</v>
      </c>
    </row>
    <row r="32" spans="2:3" ht="12.75">
      <c r="B32" s="7">
        <v>14</v>
      </c>
      <c r="C32" s="15">
        <f>IF(actual&lt;B32,0,cc+_XLL.VOSEEXPON(beta))</f>
        <v>0</v>
      </c>
    </row>
    <row r="33" spans="2:3" ht="12.75">
      <c r="B33" s="7">
        <v>15</v>
      </c>
      <c r="C33" s="15">
        <f>IF(actual&lt;B33,0,cc+_XLL.VOSEEXPON(beta))</f>
        <v>0</v>
      </c>
    </row>
    <row r="34" spans="2:3" ht="12.75">
      <c r="B34" s="7">
        <v>16</v>
      </c>
      <c r="C34" s="15">
        <f>IF(actual&lt;B34,0,cc+_XLL.VOSEEXPON(beta))</f>
        <v>0</v>
      </c>
    </row>
    <row r="35" spans="2:3" ht="12.75">
      <c r="B35" s="7">
        <v>17</v>
      </c>
      <c r="C35" s="15">
        <f>IF(actual&lt;B35,0,cc+_XLL.VOSEEXPON(beta))</f>
        <v>0</v>
      </c>
    </row>
    <row r="36" spans="2:3" ht="12.75">
      <c r="B36" s="7">
        <v>18</v>
      </c>
      <c r="C36" s="15">
        <f>IF(actual&lt;B36,0,cc+_XLL.VOSEEXPON(beta))</f>
        <v>0</v>
      </c>
    </row>
    <row r="37" spans="2:3" ht="12.75">
      <c r="B37" s="7">
        <v>19</v>
      </c>
      <c r="C37" s="15">
        <f>IF(actual&lt;B37,0,cc+_XLL.VOSEEXPON(beta))</f>
        <v>0</v>
      </c>
    </row>
    <row r="38" spans="2:3" ht="12.75">
      <c r="B38" s="7">
        <v>20</v>
      </c>
      <c r="C38" s="15">
        <f>IF(actual&lt;B38,0,cc+_XLL.VOSEEXPON(beta))</f>
        <v>0</v>
      </c>
    </row>
    <row r="39" spans="2:3" ht="12.75">
      <c r="B39" s="7">
        <v>21</v>
      </c>
      <c r="C39" s="15">
        <f>IF(actual&lt;B39,0,cc+_XLL.VOSEEXPON(beta))</f>
        <v>0</v>
      </c>
    </row>
    <row r="40" spans="2:3" ht="12.75">
      <c r="B40" s="7">
        <v>22</v>
      </c>
      <c r="C40" s="15">
        <f>IF(actual&lt;B40,0,cc+_XLL.VOSEEXPON(beta))</f>
        <v>0</v>
      </c>
    </row>
    <row r="41" spans="2:3" ht="12.75">
      <c r="B41" s="7">
        <v>23</v>
      </c>
      <c r="C41" s="15">
        <f>IF(actual&lt;B41,0,cc+_XLL.VOSEEXPON(beta))</f>
        <v>0</v>
      </c>
    </row>
    <row r="42" spans="2:3" ht="12.75">
      <c r="B42" s="7">
        <v>24</v>
      </c>
      <c r="C42" s="15">
        <f>IF(actual&lt;B42,0,cc+_XLL.VOSEEXPON(beta))</f>
        <v>0</v>
      </c>
    </row>
    <row r="43" spans="2:3" ht="12.75">
      <c r="B43" s="7">
        <v>25</v>
      </c>
      <c r="C43" s="15">
        <f>IF(actual&lt;B43,0,cc+_XLL.VOSEEXPON(beta))</f>
        <v>0</v>
      </c>
    </row>
    <row r="44" spans="2:3" ht="12.75">
      <c r="B44" s="7">
        <v>26</v>
      </c>
      <c r="C44" s="15">
        <f>IF(actual&lt;B44,0,cc+_XLL.VOSEEXPON(beta))</f>
        <v>0</v>
      </c>
    </row>
    <row r="45" spans="2:3" ht="12.75">
      <c r="B45" s="7">
        <v>27</v>
      </c>
      <c r="C45" s="15">
        <f>IF(actual&lt;B45,0,cc+_XLL.VOSEEXPON(beta))</f>
        <v>0</v>
      </c>
    </row>
    <row r="46" spans="2:3" ht="12.75">
      <c r="B46" s="7">
        <v>28</v>
      </c>
      <c r="C46" s="15">
        <f>IF(actual&lt;B46,0,cc+_XLL.VOSEEXPON(beta))</f>
        <v>0</v>
      </c>
    </row>
    <row r="47" spans="2:3" ht="12.75">
      <c r="B47" s="7">
        <v>29</v>
      </c>
      <c r="C47" s="15">
        <f>IF(actual&lt;B47,0,cc+_XLL.VOSEEXPON(beta))</f>
        <v>0</v>
      </c>
    </row>
    <row r="48" spans="2:3" ht="12.75">
      <c r="B48" s="7">
        <v>30</v>
      </c>
      <c r="C48" s="15">
        <f>IF(actual&lt;B48,0,cc+_XLL.VOSEEXPON(beta))</f>
        <v>0</v>
      </c>
    </row>
    <row r="49" spans="2:3" ht="12.75">
      <c r="B49" s="7">
        <v>31</v>
      </c>
      <c r="C49" s="15">
        <f>IF(actual&lt;B49,0,cc+_XLL.VOSEEXPON(beta))</f>
        <v>0</v>
      </c>
    </row>
    <row r="50" spans="2:3" ht="12.75">
      <c r="B50" s="7">
        <v>32</v>
      </c>
      <c r="C50" s="15">
        <f>IF(actual&lt;B50,0,cc+_XLL.VOSEEXPON(beta))</f>
        <v>0</v>
      </c>
    </row>
    <row r="51" spans="2:3" ht="12.75">
      <c r="B51" s="7">
        <v>33</v>
      </c>
      <c r="C51" s="15">
        <f>IF(actual&lt;B51,0,cc+_XLL.VOSEEXPON(beta))</f>
        <v>0</v>
      </c>
    </row>
    <row r="52" spans="2:3" ht="12.75">
      <c r="B52" s="7">
        <v>34</v>
      </c>
      <c r="C52" s="15">
        <f>IF(actual&lt;B52,0,cc+_XLL.VOSEEXPON(beta))</f>
        <v>0</v>
      </c>
    </row>
    <row r="53" spans="2:3" ht="12.75">
      <c r="B53" s="7">
        <v>35</v>
      </c>
      <c r="C53" s="15">
        <f>IF(actual&lt;B53,0,cc+_XLL.VOSEEXPON(beta))</f>
        <v>0</v>
      </c>
    </row>
    <row r="54" spans="2:3" ht="12.75">
      <c r="B54" s="7">
        <v>36</v>
      </c>
      <c r="C54" s="15">
        <f>IF(actual&lt;B54,0,cc+_XLL.VOSEEXPON(beta))</f>
        <v>0</v>
      </c>
    </row>
    <row r="55" spans="2:3" ht="12.75">
      <c r="B55" s="7">
        <v>37</v>
      </c>
      <c r="C55" s="15">
        <f>IF(actual&lt;B55,0,cc+_XLL.VOSEEXPON(beta))</f>
        <v>0</v>
      </c>
    </row>
    <row r="56" spans="2:3" ht="12.75">
      <c r="B56" s="7">
        <v>38</v>
      </c>
      <c r="C56" s="15">
        <f>IF(actual&lt;B56,0,cc+_XLL.VOSEEXPON(beta))</f>
        <v>0</v>
      </c>
    </row>
    <row r="57" spans="2:3" ht="12.75">
      <c r="B57" s="7">
        <v>39</v>
      </c>
      <c r="C57" s="15">
        <f>IF(actual&lt;B57,0,cc+_XLL.VOSEEXPON(beta))</f>
        <v>0</v>
      </c>
    </row>
    <row r="58" spans="2:3" ht="12.75">
      <c r="B58" s="7">
        <v>40</v>
      </c>
      <c r="C58" s="15">
        <f>IF(actual&lt;B58,0,cc+_XLL.VOSEEXPON(beta))</f>
        <v>0</v>
      </c>
    </row>
    <row r="59" spans="2:3" ht="12.75">
      <c r="B59" s="7">
        <v>41</v>
      </c>
      <c r="C59" s="15">
        <f>IF(actual&lt;B59,0,cc+_XLL.VOSEEXPON(beta))</f>
        <v>0</v>
      </c>
    </row>
    <row r="60" spans="2:3" ht="12.75">
      <c r="B60" s="7">
        <v>42</v>
      </c>
      <c r="C60" s="15">
        <f>IF(actual&lt;B60,0,cc+_XLL.VOSEEXPON(beta))</f>
        <v>0</v>
      </c>
    </row>
    <row r="61" spans="2:3" ht="12.75">
      <c r="B61" s="7">
        <v>43</v>
      </c>
      <c r="C61" s="15">
        <f>IF(actual&lt;B61,0,cc+_XLL.VOSEEXPON(beta))</f>
        <v>0</v>
      </c>
    </row>
    <row r="62" spans="2:3" ht="12.75">
      <c r="B62" s="7">
        <v>44</v>
      </c>
      <c r="C62" s="15">
        <f>IF(actual&lt;B62,0,cc+_XLL.VOSEEXPON(beta))</f>
        <v>0</v>
      </c>
    </row>
    <row r="63" spans="2:3" ht="12.75">
      <c r="B63" s="7">
        <v>45</v>
      </c>
      <c r="C63" s="15">
        <f>IF(actual&lt;B63,0,cc+_XLL.VOSEEXPON(beta))</f>
        <v>0</v>
      </c>
    </row>
    <row r="64" spans="2:3" ht="12.75">
      <c r="B64" s="7">
        <v>46</v>
      </c>
      <c r="C64" s="15">
        <f>IF(actual&lt;B64,0,cc+_XLL.VOSEEXPON(beta))</f>
        <v>0</v>
      </c>
    </row>
    <row r="65" spans="2:3" ht="12.75">
      <c r="B65" s="7">
        <v>47</v>
      </c>
      <c r="C65" s="15">
        <f>IF(actual&lt;B65,0,cc+_XLL.VOSEEXPON(beta))</f>
        <v>0</v>
      </c>
    </row>
    <row r="66" spans="2:3" ht="12.75">
      <c r="B66" s="7">
        <v>48</v>
      </c>
      <c r="C66" s="15">
        <f>IF(actual&lt;B66,0,cc+_XLL.VOSEEXPON(beta))</f>
        <v>0</v>
      </c>
    </row>
    <row r="67" spans="2:3" ht="12.75">
      <c r="B67" s="7">
        <v>49</v>
      </c>
      <c r="C67" s="15">
        <f>IF(actual&lt;B67,0,cc+_XLL.VOSEEXPON(beta))</f>
        <v>0</v>
      </c>
    </row>
    <row r="68" spans="2:3" ht="12.75">
      <c r="B68" s="8">
        <v>50</v>
      </c>
      <c r="C68" s="16">
        <f>IF(actual&lt;B68,0,cc+_XLL.VOSEEXPON(beta))</f>
        <v>0</v>
      </c>
    </row>
  </sheetData>
  <sheetProtection/>
  <mergeCells count="8">
    <mergeCell ref="B14:D14"/>
    <mergeCell ref="B15:D15"/>
    <mergeCell ref="B11:D11"/>
    <mergeCell ref="B4:K5"/>
    <mergeCell ref="B7:I7"/>
    <mergeCell ref="B13:E13"/>
    <mergeCell ref="B8:D8"/>
    <mergeCell ref="B9:E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2003-03-25T18:09:34Z</dcterms:created>
  <dcterms:modified xsi:type="dcterms:W3CDTF">2009-11-14T09:57:57Z</dcterms:modified>
  <cp:category/>
  <cp:version/>
  <cp:contentType/>
  <cp:contentStatus/>
</cp:coreProperties>
</file>