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firstSheet="1" activeTab="1"/>
  </bookViews>
  <sheets>
    <sheet name="CB_DATA_" sheetId="1" state="hidden" r:id="rId1"/>
    <sheet name="Correlated risk portfolio" sheetId="2" r:id="rId2"/>
  </sheets>
  <definedNames>
    <definedName name="CB_a9d84ea37621429ebb45185f89210daf" localSheetId="1" hidden="1">'Correlated risk portfolio'!$G$13</definedName>
    <definedName name="CBWorkbookPriority" hidden="1">-1038267407</definedName>
    <definedName name="CBx_37571d11ad9f4d2e8b15b0d31ee6919a" localSheetId="0" hidden="1">"'CB_DATA_'!$A$1"</definedName>
    <definedName name="CBx_bddd65fa5b624a44a9d04a5206698b98" localSheetId="0" hidden="1">"'Correlated risk portfolio'!$A$1"</definedName>
    <definedName name="CBx_Sheet_Guid" localSheetId="0" hidden="1">"'37571d11ad9f4d2e8b15b0d31ee6919a"</definedName>
    <definedName name="CBx_Sheet_Guid" localSheetId="1" hidden="1">"'bddd65fa5b624a44a9d04a5206698b98"</definedName>
    <definedName name="RiskAutoStopPercChange">1.5</definedName>
    <definedName name="RiskCollectDistributionSamples">0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3000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</definedNames>
  <calcPr fullCalcOnLoad="1"/>
</workbook>
</file>

<file path=xl/sharedStrings.xml><?xml version="1.0" encoding="utf-8"?>
<sst xmlns="http://schemas.openxmlformats.org/spreadsheetml/2006/main" count="39" uniqueCount="39">
  <si>
    <t>A</t>
  </si>
  <si>
    <t>B</t>
  </si>
  <si>
    <t>C</t>
  </si>
  <si>
    <t>Risk</t>
  </si>
  <si>
    <t>Most likely</t>
  </si>
  <si>
    <t xml:space="preserve">Probability </t>
  </si>
  <si>
    <t>D</t>
  </si>
  <si>
    <t>E</t>
  </si>
  <si>
    <t>F</t>
  </si>
  <si>
    <t>G</t>
  </si>
  <si>
    <t>H</t>
  </si>
  <si>
    <t>I</t>
  </si>
  <si>
    <t>J</t>
  </si>
  <si>
    <t>Sum</t>
  </si>
  <si>
    <t>Formulae table</t>
  </si>
  <si>
    <t>C3:C12</t>
  </si>
  <si>
    <t>=D3*0.8</t>
  </si>
  <si>
    <t>E3:E12</t>
  </si>
  <si>
    <t>=D3*1.5</t>
  </si>
  <si>
    <t>=VosePERT(C3,D3,E3)</t>
  </si>
  <si>
    <t>F3:F12</t>
  </si>
  <si>
    <t>G10</t>
  </si>
  <si>
    <t>Min</t>
  </si>
  <si>
    <t>Max</t>
  </si>
  <si>
    <t>Impact</t>
  </si>
  <si>
    <t>Risk simulation</t>
  </si>
  <si>
    <t>F6</t>
  </si>
  <si>
    <t>F7</t>
  </si>
  <si>
    <t>=IF(OR(G3,G6),45%,22%)</t>
  </si>
  <si>
    <t>F10</t>
  </si>
  <si>
    <t>=IF(AND(G4,G5,G7,G8),13%,5%)</t>
  </si>
  <si>
    <t>G3:G9, G11:G12</t>
  </si>
  <si>
    <t>=IF(OR(G3,G5),50%,15%)</t>
  </si>
  <si>
    <t>G13</t>
  </si>
  <si>
    <r>
      <rPr>
        <b/>
        <sz val="10"/>
        <rFont val="Times New Roman"/>
        <family val="1"/>
      </rPr>
      <t>Technique:</t>
    </r>
    <r>
      <rPr>
        <sz val="10"/>
        <rFont val="Times New Roman"/>
        <family val="1"/>
      </rPr>
      <t xml:space="preserve"> model the total impact of a cascading set of risk events that threaten a project. The probability and impact of risks depend on each other in the following way: if Risk A occurs it increases the probability of Risks D and E occurring; and if Risks B, C and F all occur then both the probability of occurrence and the size of impact of Risk H increase.</t>
    </r>
  </si>
  <si>
    <t>=VoseInput(B3)+VoseRiskEvent(F3,VosePERTObject(C3,D3,E3))</t>
  </si>
  <si>
    <t>=VoseInput(B10)+IF(AND(G4,G5,G7,G8),3.2,1)*VoseRiskEvent(F10,VosePERTObject(C10,D10,E10))</t>
  </si>
  <si>
    <t>=VoseOutput(F13)+SUM(G3:G12)</t>
  </si>
  <si>
    <t>Total risk impact with correlation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</si>
</sst>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"/>
    <numFmt numFmtId="183" formatCode="0.0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9" fontId="0" fillId="0" borderId="11" xfId="59" applyFont="1" applyBorder="1" applyAlignment="1">
      <alignment horizontal="center"/>
    </xf>
    <xf numFmtId="9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6" xfId="0" applyFont="1" applyFill="1" applyBorder="1" applyAlignment="1">
      <alignment horizontal="left"/>
    </xf>
    <xf numFmtId="0" fontId="0" fillId="0" borderId="11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Font="1" applyAlignment="1">
      <alignment/>
    </xf>
    <xf numFmtId="9" fontId="0" fillId="33" borderId="11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10" xfId="0" applyBorder="1" applyAlignment="1" applyProtection="1" quotePrefix="1">
      <alignment horizontal="left"/>
      <protection locked="0"/>
    </xf>
    <xf numFmtId="0" fontId="0" fillId="0" borderId="0" xfId="0" applyBorder="1" applyAlignment="1" applyProtection="1" quotePrefix="1">
      <alignment horizontal="left"/>
      <protection locked="0"/>
    </xf>
    <xf numFmtId="0" fontId="0" fillId="0" borderId="17" xfId="0" applyBorder="1" applyAlignment="1" applyProtection="1" quotePrefix="1">
      <alignment horizontal="left"/>
      <protection locked="0"/>
    </xf>
    <xf numFmtId="0" fontId="0" fillId="0" borderId="10" xfId="0" applyFont="1" applyBorder="1" applyAlignment="1" applyProtection="1" quotePrefix="1">
      <alignment horizontal="left"/>
      <protection locked="0"/>
    </xf>
    <xf numFmtId="0" fontId="0" fillId="0" borderId="12" xfId="0" applyFont="1" applyBorder="1" applyAlignment="1" applyProtection="1" quotePrefix="1">
      <alignment horizontal="left"/>
      <protection locked="0"/>
    </xf>
    <xf numFmtId="0" fontId="0" fillId="0" borderId="18" xfId="0" applyBorder="1" applyAlignment="1" applyProtection="1" quotePrefix="1">
      <alignment horizontal="left"/>
      <protection locked="0"/>
    </xf>
    <xf numFmtId="0" fontId="0" fillId="0" borderId="19" xfId="0" applyBorder="1" applyAlignment="1" applyProtection="1" quotePrefix="1">
      <alignment horizontal="left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0" fillId="0" borderId="20" xfId="0" applyBorder="1" applyAlignment="1" quotePrefix="1">
      <alignment horizontal="left"/>
    </xf>
    <xf numFmtId="0" fontId="0" fillId="0" borderId="21" xfId="0" applyBorder="1" applyAlignment="1" quotePrefix="1">
      <alignment horizontal="left"/>
    </xf>
    <xf numFmtId="0" fontId="0" fillId="0" borderId="22" xfId="0" applyBorder="1" applyAlignment="1" quotePrefix="1">
      <alignment horizontal="left"/>
    </xf>
    <xf numFmtId="0" fontId="3" fillId="0" borderId="2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left" wrapText="1"/>
    </xf>
    <xf numFmtId="0" fontId="6" fillId="34" borderId="21" xfId="0" applyFont="1" applyFill="1" applyBorder="1" applyAlignment="1">
      <alignment horizontal="left" wrapText="1"/>
    </xf>
    <xf numFmtId="0" fontId="6" fillId="34" borderId="22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left" wrapText="1"/>
    </xf>
    <xf numFmtId="0" fontId="6" fillId="34" borderId="0" xfId="0" applyFont="1" applyFill="1" applyBorder="1" applyAlignment="1">
      <alignment horizontal="left" wrapText="1"/>
    </xf>
    <xf numFmtId="0" fontId="6" fillId="34" borderId="17" xfId="0" applyFont="1" applyFill="1" applyBorder="1" applyAlignment="1">
      <alignment horizontal="left" wrapText="1"/>
    </xf>
    <xf numFmtId="0" fontId="6" fillId="34" borderId="12" xfId="0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left" wrapText="1"/>
    </xf>
    <xf numFmtId="0" fontId="6" fillId="34" borderId="19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504825</xdr:colOff>
      <xdr:row>1</xdr:row>
      <xdr:rowOff>57150</xdr:rowOff>
    </xdr:from>
    <xdr:to>
      <xdr:col>12</xdr:col>
      <xdr:colOff>247650</xdr:colOff>
      <xdr:row>6</xdr:row>
      <xdr:rowOff>57150</xdr:rowOff>
    </xdr:to>
    <xdr:pic>
      <xdr:nvPicPr>
        <xdr:cNvPr id="1" name="Picture 2" descr="vose software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219075"/>
          <a:ext cx="2428875" cy="809625"/>
        </a:xfrm>
        <a:prstGeom prst="rect">
          <a:avLst/>
        </a:prstGeom>
        <a:noFill/>
        <a:ln w="3175" cmpd="sng">
          <a:solidFill>
            <a:srgbClr val="17375E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Block_7.0.0.0: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CB_0000000000000000000000000000000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CB_0000000000000000000000000000000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CB_000000000000000000000000000000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" name="CB_Block_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3.00390625" style="1" bestFit="1" customWidth="1"/>
    <col min="2" max="2" width="15.140625" style="1" bestFit="1" customWidth="1"/>
    <col min="3" max="5" width="13.140625" style="1" customWidth="1"/>
    <col min="6" max="6" width="16.7109375" style="1" customWidth="1"/>
    <col min="7" max="7" width="29.28125" style="1" customWidth="1"/>
    <col min="8" max="8" width="3.28125" style="1" customWidth="1"/>
    <col min="9" max="9" width="11.8515625" style="1" bestFit="1" customWidth="1"/>
    <col min="10" max="10" width="10.140625" style="1" bestFit="1" customWidth="1"/>
    <col min="11" max="16384" width="9.140625" style="1" customWidth="1"/>
  </cols>
  <sheetData>
    <row r="1" spans="3:5" ht="12.75">
      <c r="C1" s="29" t="s">
        <v>24</v>
      </c>
      <c r="D1" s="30"/>
      <c r="E1" s="31"/>
    </row>
    <row r="2" spans="2:19" ht="12.75">
      <c r="B2" s="10" t="s">
        <v>3</v>
      </c>
      <c r="C2" s="11" t="s">
        <v>22</v>
      </c>
      <c r="D2" s="10" t="s">
        <v>4</v>
      </c>
      <c r="E2" s="10" t="s">
        <v>23</v>
      </c>
      <c r="F2" s="10" t="s">
        <v>5</v>
      </c>
      <c r="G2" s="10" t="s">
        <v>25</v>
      </c>
      <c r="H2"/>
      <c r="I2"/>
      <c r="J2" s="19"/>
      <c r="K2"/>
      <c r="L2"/>
      <c r="M2"/>
      <c r="S2"/>
    </row>
    <row r="3" spans="2:19" ht="12.75">
      <c r="B3" s="12" t="s">
        <v>0</v>
      </c>
      <c r="C3" s="4">
        <v>7</v>
      </c>
      <c r="D3" s="5">
        <v>10</v>
      </c>
      <c r="E3" s="5">
        <v>15</v>
      </c>
      <c r="F3" s="6">
        <v>0.3</v>
      </c>
      <c r="G3" s="5">
        <f>_XLL.VOSEINPUT(B3)+_XLL.VOSERISKEVENT(F3,_XLL.VOSEPERTOBJECT(C3,D3,E3))</f>
        <v>0</v>
      </c>
      <c r="H3"/>
      <c r="I3"/>
      <c r="J3"/>
      <c r="K3"/>
      <c r="L3"/>
      <c r="M3"/>
      <c r="S3"/>
    </row>
    <row r="4" spans="2:19" ht="12.75">
      <c r="B4" s="12" t="s">
        <v>1</v>
      </c>
      <c r="C4" s="4">
        <v>9.8</v>
      </c>
      <c r="D4" s="5">
        <v>12</v>
      </c>
      <c r="E4" s="5">
        <v>18</v>
      </c>
      <c r="F4" s="7">
        <v>0.2</v>
      </c>
      <c r="G4" s="5">
        <f>_XLL.VOSEINPUT(B4)+_XLL.VOSERISKEVENT(F4,_XLL.VOSEPERTOBJECT(C4,D4,E4))</f>
        <v>14.692375987660355</v>
      </c>
      <c r="H4"/>
      <c r="I4"/>
      <c r="J4"/>
      <c r="K4"/>
      <c r="L4"/>
      <c r="M4"/>
      <c r="S4"/>
    </row>
    <row r="5" spans="2:19" ht="12.75">
      <c r="B5" s="12" t="s">
        <v>2</v>
      </c>
      <c r="C5" s="4">
        <v>10.4</v>
      </c>
      <c r="D5" s="5">
        <v>13</v>
      </c>
      <c r="E5" s="5">
        <v>19.5</v>
      </c>
      <c r="F5" s="7">
        <v>0.1</v>
      </c>
      <c r="G5" s="5">
        <f>_XLL.VOSEINPUT(B5)+_XLL.VOSERISKEVENT(F5,_XLL.VOSEPERTOBJECT(C5,D5,E5))</f>
        <v>0</v>
      </c>
      <c r="H5"/>
      <c r="I5"/>
      <c r="J5"/>
      <c r="K5"/>
      <c r="L5"/>
      <c r="M5"/>
      <c r="S5"/>
    </row>
    <row r="6" spans="2:8" ht="12.75">
      <c r="B6" s="12" t="s">
        <v>6</v>
      </c>
      <c r="C6" s="4">
        <v>11.2</v>
      </c>
      <c r="D6" s="5">
        <v>14</v>
      </c>
      <c r="E6" s="5">
        <v>21</v>
      </c>
      <c r="F6" s="20">
        <f>IF(OR(G3,G5),50%,15%)</f>
        <v>0.15</v>
      </c>
      <c r="G6" s="5">
        <f>_XLL.VOSEINPUT(B6)+_XLL.VOSERISKEVENT(F6,_XLL.VOSEPERTOBJECT(C6,D6,E6))</f>
        <v>0</v>
      </c>
      <c r="H6"/>
    </row>
    <row r="7" spans="2:8" ht="12.75">
      <c r="B7" s="12" t="s">
        <v>7</v>
      </c>
      <c r="C7" s="4">
        <v>6.4</v>
      </c>
      <c r="D7" s="5">
        <v>8</v>
      </c>
      <c r="E7" s="5">
        <v>12</v>
      </c>
      <c r="F7" s="20">
        <f>IF(OR(G3,G6),45%,22%)</f>
        <v>0.22</v>
      </c>
      <c r="G7" s="5">
        <f>_XLL.VOSEINPUT(B7)+_XLL.VOSERISKEVENT(F7,_XLL.VOSEPERTOBJECT(C7,D7,E7))</f>
        <v>0</v>
      </c>
      <c r="H7"/>
    </row>
    <row r="8" spans="2:13" ht="12.75" customHeight="1">
      <c r="B8" s="12" t="s">
        <v>8</v>
      </c>
      <c r="C8" s="4">
        <v>4.8</v>
      </c>
      <c r="D8" s="5">
        <v>6</v>
      </c>
      <c r="E8" s="5">
        <v>9</v>
      </c>
      <c r="F8" s="7">
        <v>0.12</v>
      </c>
      <c r="G8" s="5">
        <f>_XLL.VOSEINPUT(B8)+_XLL.VOSERISKEVENT(F8,_XLL.VOSEPERTOBJECT(C8,D8,E8))</f>
        <v>0</v>
      </c>
      <c r="H8"/>
      <c r="I8" s="38" t="s">
        <v>34</v>
      </c>
      <c r="J8" s="39"/>
      <c r="K8" s="39"/>
      <c r="L8" s="39"/>
      <c r="M8" s="40"/>
    </row>
    <row r="9" spans="2:13" ht="12.75">
      <c r="B9" s="12" t="s">
        <v>9</v>
      </c>
      <c r="C9" s="4">
        <v>6.4</v>
      </c>
      <c r="D9" s="5">
        <v>8</v>
      </c>
      <c r="E9" s="5">
        <v>12</v>
      </c>
      <c r="F9" s="7">
        <v>0.07</v>
      </c>
      <c r="G9" s="5">
        <f>_XLL.VOSEINPUT(B9)+_XLL.VOSERISKEVENT(F9,_XLL.VOSEPERTOBJECT(C9,D9,E9))</f>
        <v>0</v>
      </c>
      <c r="H9"/>
      <c r="I9" s="41"/>
      <c r="J9" s="42"/>
      <c r="K9" s="42"/>
      <c r="L9" s="42"/>
      <c r="M9" s="43"/>
    </row>
    <row r="10" spans="2:13" ht="12.75">
      <c r="B10" s="12" t="s">
        <v>10</v>
      </c>
      <c r="C10" s="4">
        <v>9.6</v>
      </c>
      <c r="D10" s="5">
        <v>12</v>
      </c>
      <c r="E10" s="5">
        <v>18</v>
      </c>
      <c r="F10" s="20">
        <f>IF(AND(G4,G5,G7,G8),13%,5%)</f>
        <v>0.05</v>
      </c>
      <c r="G10" s="21">
        <f>_XLL.VOSEINPUT(B10)+IF(AND(G4,G5,G7,G8),3.2,1)*_XLL.VOSERISKEVENT(F10,_XLL.VOSEPERTOBJECT(C10,D10,E10))</f>
        <v>0</v>
      </c>
      <c r="H10"/>
      <c r="I10" s="41"/>
      <c r="J10" s="42"/>
      <c r="K10" s="42"/>
      <c r="L10" s="42"/>
      <c r="M10" s="43"/>
    </row>
    <row r="11" spans="2:13" ht="12.75">
      <c r="B11" s="12" t="s">
        <v>11</v>
      </c>
      <c r="C11" s="4">
        <v>8.8</v>
      </c>
      <c r="D11" s="5">
        <v>11</v>
      </c>
      <c r="E11" s="5">
        <v>16.5</v>
      </c>
      <c r="F11" s="7">
        <v>0.19</v>
      </c>
      <c r="G11" s="5">
        <f>_XLL.VOSEINPUT(B11)+_XLL.VOSERISKEVENT(F11,_XLL.VOSEPERTOBJECT(C11,D11,E11))</f>
        <v>0</v>
      </c>
      <c r="H11"/>
      <c r="I11" s="41"/>
      <c r="J11" s="42"/>
      <c r="K11" s="42"/>
      <c r="L11" s="42"/>
      <c r="M11" s="43"/>
    </row>
    <row r="12" spans="1:13" ht="12.75">
      <c r="A12"/>
      <c r="B12" s="13" t="s">
        <v>12</v>
      </c>
      <c r="C12" s="8">
        <v>11.2</v>
      </c>
      <c r="D12" s="9">
        <v>14</v>
      </c>
      <c r="E12" s="9">
        <v>21</v>
      </c>
      <c r="F12" s="6">
        <v>0.23</v>
      </c>
      <c r="G12" s="5">
        <f>_XLL.VOSEINPUT(B12)+_XLL.VOSERISKEVENT(F12,_XLL.VOSEPERTOBJECT(C12,D12,E12))</f>
        <v>14.624200222690817</v>
      </c>
      <c r="H12"/>
      <c r="I12" s="41"/>
      <c r="J12" s="42"/>
      <c r="K12" s="42"/>
      <c r="L12" s="42"/>
      <c r="M12" s="43"/>
    </row>
    <row r="13" spans="1:13" ht="12.75">
      <c r="A13"/>
      <c r="B13" s="13" t="s">
        <v>13</v>
      </c>
      <c r="C13" s="14"/>
      <c r="D13" s="13"/>
      <c r="E13" s="13"/>
      <c r="F13" s="15" t="s">
        <v>38</v>
      </c>
      <c r="G13" s="10">
        <f>_XLL.VOSEOUTPUT(F13)+SUM(G3:G12)</f>
        <v>29.316576210351172</v>
      </c>
      <c r="H13" s="3"/>
      <c r="I13" s="44"/>
      <c r="J13" s="45"/>
      <c r="K13" s="45"/>
      <c r="L13" s="45"/>
      <c r="M13" s="46"/>
    </row>
    <row r="14" spans="1:8" ht="12.75">
      <c r="A14" s="2"/>
      <c r="B14"/>
      <c r="C14"/>
      <c r="D14"/>
      <c r="E14"/>
      <c r="F14"/>
      <c r="G14"/>
      <c r="H14"/>
    </row>
    <row r="15" spans="1:8" ht="12.75">
      <c r="A15" s="2"/>
      <c r="B15" s="35" t="s">
        <v>14</v>
      </c>
      <c r="C15" s="36"/>
      <c r="D15" s="36"/>
      <c r="E15" s="36"/>
      <c r="F15" s="36"/>
      <c r="G15" s="37"/>
      <c r="H15"/>
    </row>
    <row r="16" spans="1:8" ht="12.75">
      <c r="A16" s="2"/>
      <c r="B16" s="16" t="s">
        <v>15</v>
      </c>
      <c r="C16" s="32" t="s">
        <v>16</v>
      </c>
      <c r="D16" s="33"/>
      <c r="E16" s="33"/>
      <c r="F16" s="33"/>
      <c r="G16" s="34"/>
      <c r="H16"/>
    </row>
    <row r="17" spans="2:7" ht="12.75">
      <c r="B17" s="17" t="s">
        <v>17</v>
      </c>
      <c r="C17" s="22" t="s">
        <v>18</v>
      </c>
      <c r="D17" s="23"/>
      <c r="E17" s="23"/>
      <c r="F17" s="23"/>
      <c r="G17" s="24"/>
    </row>
    <row r="18" spans="2:7" ht="12.75">
      <c r="B18" s="17" t="s">
        <v>20</v>
      </c>
      <c r="C18" s="22" t="s">
        <v>19</v>
      </c>
      <c r="D18" s="23"/>
      <c r="E18" s="23"/>
      <c r="F18" s="23"/>
      <c r="G18" s="24"/>
    </row>
    <row r="19" spans="2:7" ht="12.75">
      <c r="B19" s="17" t="s">
        <v>26</v>
      </c>
      <c r="C19" s="22" t="s">
        <v>32</v>
      </c>
      <c r="D19" s="23"/>
      <c r="E19" s="23"/>
      <c r="F19" s="23"/>
      <c r="G19" s="24"/>
    </row>
    <row r="20" spans="2:7" ht="12.75">
      <c r="B20" s="17" t="s">
        <v>27</v>
      </c>
      <c r="C20" s="22" t="s">
        <v>28</v>
      </c>
      <c r="D20" s="23"/>
      <c r="E20" s="23"/>
      <c r="F20" s="23"/>
      <c r="G20" s="24"/>
    </row>
    <row r="21" spans="2:7" ht="12.75">
      <c r="B21" s="17" t="s">
        <v>29</v>
      </c>
      <c r="C21" s="22" t="s">
        <v>30</v>
      </c>
      <c r="D21" s="23"/>
      <c r="E21" s="23"/>
      <c r="F21" s="23"/>
      <c r="G21" s="24"/>
    </row>
    <row r="22" spans="2:7" ht="12.75">
      <c r="B22" s="17" t="s">
        <v>31</v>
      </c>
      <c r="C22" s="25" t="s">
        <v>35</v>
      </c>
      <c r="D22" s="23"/>
      <c r="E22" s="23"/>
      <c r="F22" s="23"/>
      <c r="G22" s="24"/>
    </row>
    <row r="23" spans="2:7" ht="12.75">
      <c r="B23" s="17" t="s">
        <v>21</v>
      </c>
      <c r="C23" s="25" t="s">
        <v>36</v>
      </c>
      <c r="D23" s="23"/>
      <c r="E23" s="23"/>
      <c r="F23" s="23"/>
      <c r="G23" s="24"/>
    </row>
    <row r="24" spans="2:7" ht="12.75">
      <c r="B24" s="18" t="s">
        <v>33</v>
      </c>
      <c r="C24" s="26" t="s">
        <v>37</v>
      </c>
      <c r="D24" s="27"/>
      <c r="E24" s="27"/>
      <c r="F24" s="27"/>
      <c r="G24" s="28"/>
    </row>
  </sheetData>
  <sheetProtection/>
  <mergeCells count="12">
    <mergeCell ref="C1:E1"/>
    <mergeCell ref="C16:G16"/>
    <mergeCell ref="B15:G15"/>
    <mergeCell ref="C17:G17"/>
    <mergeCell ref="C18:G18"/>
    <mergeCell ref="I8:M13"/>
    <mergeCell ref="C19:G19"/>
    <mergeCell ref="C20:G20"/>
    <mergeCell ref="C21:G21"/>
    <mergeCell ref="C22:G22"/>
    <mergeCell ref="C23:G23"/>
    <mergeCell ref="C24:G24"/>
  </mergeCells>
  <printOptions headings="1"/>
  <pageMargins left="0.75" right="0.75" top="1" bottom="1" header="0.5" footer="0.5"/>
  <pageSetup fitToHeight="1" fitToWidth="1" horizontalDpi="300" verticalDpi="3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David Vose</cp:lastModifiedBy>
  <cp:lastPrinted>2009-11-19T11:11:24Z</cp:lastPrinted>
  <dcterms:created xsi:type="dcterms:W3CDTF">2003-03-28T17:02:24Z</dcterms:created>
  <dcterms:modified xsi:type="dcterms:W3CDTF">2009-11-19T11:42:57Z</dcterms:modified>
  <cp:category/>
  <cp:version/>
  <cp:contentType/>
  <cp:contentStatus/>
</cp:coreProperties>
</file>